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600" windowHeight="7320" activeTab="6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  <definedName name="_xlnm.Print_Titles" localSheetId="2">'P&amp;T'!$2:$4</definedName>
    <definedName name="_xlnm.Print_Titles" localSheetId="5">'S&amp;S'!$2:$4</definedName>
    <definedName name="_xlnm.Print_Titles" localSheetId="1">ØK!$1:$3</definedName>
  </definedNames>
  <calcPr calcId="145621"/>
</workbook>
</file>

<file path=xl/calcChain.xml><?xml version="1.0" encoding="utf-8"?>
<calcChain xmlns="http://schemas.openxmlformats.org/spreadsheetml/2006/main">
  <c r="E20" i="4" l="1"/>
  <c r="F20" i="4"/>
  <c r="G20" i="4"/>
  <c r="D20" i="4"/>
  <c r="D7" i="1" l="1"/>
  <c r="E7" i="1"/>
  <c r="F7" i="1"/>
  <c r="C7" i="1"/>
  <c r="G20" i="7" l="1"/>
  <c r="F9" i="1" s="1"/>
  <c r="F20" i="7"/>
  <c r="E9" i="1" s="1"/>
  <c r="E20" i="7"/>
  <c r="D9" i="1" s="1"/>
  <c r="D20" i="7"/>
  <c r="C9" i="1" s="1"/>
  <c r="D14" i="6"/>
  <c r="C5" i="1" s="1"/>
  <c r="E14" i="6"/>
  <c r="D5" i="1" s="1"/>
  <c r="F14" i="6"/>
  <c r="E5" i="1" s="1"/>
  <c r="G14" i="6"/>
  <c r="F5" i="1" s="1"/>
  <c r="G18" i="3" l="1"/>
  <c r="F10" i="1" s="1"/>
  <c r="F18" i="3"/>
  <c r="E10" i="1" s="1"/>
  <c r="E18" i="3"/>
  <c r="D10" i="1" s="1"/>
  <c r="D18" i="3"/>
  <c r="C10" i="1" s="1"/>
  <c r="G20" i="2"/>
  <c r="F8" i="1" s="1"/>
  <c r="F20" i="2"/>
  <c r="E8" i="1" s="1"/>
  <c r="E20" i="2"/>
  <c r="D8" i="1" s="1"/>
  <c r="D20" i="2"/>
  <c r="C8" i="1" s="1"/>
  <c r="G42" i="5"/>
  <c r="F6" i="1" s="1"/>
  <c r="F42" i="5"/>
  <c r="E6" i="1" s="1"/>
  <c r="E42" i="5"/>
  <c r="D6" i="1" s="1"/>
  <c r="D42" i="5"/>
  <c r="C6" i="1" s="1"/>
  <c r="C11" i="1" l="1"/>
  <c r="C12" i="1" s="1"/>
  <c r="D11" i="1"/>
  <c r="D12" i="1" s="1"/>
  <c r="E11" i="1"/>
  <c r="E12" i="1" s="1"/>
  <c r="F11" i="1"/>
  <c r="F12" i="1" s="1"/>
  <c r="D13" i="1" l="1"/>
  <c r="C13" i="1"/>
  <c r="F13" i="1"/>
  <c r="E13" i="1"/>
</calcChain>
</file>

<file path=xl/sharedStrings.xml><?xml version="1.0" encoding="utf-8"?>
<sst xmlns="http://schemas.openxmlformats.org/spreadsheetml/2006/main" count="325" uniqueCount="255">
  <si>
    <t>Ændringer i 2015</t>
  </si>
  <si>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</si>
  <si>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</si>
  <si>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</si>
  <si>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</si>
  <si>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</si>
  <si>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</si>
  <si>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</si>
  <si>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</si>
  <si>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</si>
  <si>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</si>
  <si>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</si>
  <si>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</si>
  <si>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</si>
  <si>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Sum</t>
  </si>
  <si>
    <t>Beløb i hele kroner (+ = udgifter)</t>
  </si>
  <si>
    <t>Alle projekter med udbetalinger i 2015-2018 medtages. Både nye og tidligere godkendte</t>
  </si>
  <si>
    <t>55620-14</t>
  </si>
  <si>
    <t>Krogen: Tilbygning af rum til fysiotrapeutisk behandling</t>
  </si>
  <si>
    <t>55624-14</t>
  </si>
  <si>
    <t>Centeråde midt: Ombygning af Helle Plejecenter</t>
  </si>
  <si>
    <t>69385-13</t>
  </si>
  <si>
    <t>Blåbjerg Pleje og Aktivitetscenter: Kontorfacciliteter</t>
  </si>
  <si>
    <t>56136-14</t>
  </si>
  <si>
    <t>Hjælpemiddeldepot: Nyt IT-system til hjælpemiddelhåndtering</t>
  </si>
  <si>
    <t>56531-14</t>
  </si>
  <si>
    <t>Lunden: Indgansparti til Living Lab, Varde</t>
  </si>
  <si>
    <t>65793-13</t>
  </si>
  <si>
    <t>69366-13</t>
  </si>
  <si>
    <t>Handicap Bo- og beskæftigelse: Til og ombygning af handicapboliger i Ølgod</t>
  </si>
  <si>
    <t>Hjælpemiddeldepot: Nyt Låsesystem</t>
  </si>
  <si>
    <t>Separering af kloak ved kommunale ejedomme. Årre, Agerbæk og Starup-Tofterup i 2013. Næsbjeg i 2014 og Nordenskov i 2016.</t>
  </si>
  <si>
    <t>Udskiftning af vejafvanding i forbindelse med kloakseparering. Årre, Starup-Tofterup og Agerbæk i 2013, Næsbjerg i 2014, Vrøgum i 2015 og Nordenskov i 2016.</t>
  </si>
  <si>
    <t>Værksted til minimurerne Jf. udvalgssag i maj 2013</t>
  </si>
  <si>
    <t>Varde Midtby</t>
  </si>
  <si>
    <t>Landsbyfornyelse</t>
  </si>
  <si>
    <t>Prioritering af cykelstiprojekter</t>
  </si>
  <si>
    <t>Trafiksikkerhed 2013, handleplan</t>
  </si>
  <si>
    <t>Stålværks- og trådspinderigrunden</t>
  </si>
  <si>
    <t>Reserveret til eventuelt udbygning af Tirpitz Museum</t>
  </si>
  <si>
    <t>Ny bogbus</t>
  </si>
  <si>
    <t>Biblioteket - Indretning af fremtidens bibliotek</t>
  </si>
  <si>
    <t>Janusbygningen - udvidelse af bygningen</t>
  </si>
  <si>
    <t>BY 4.12.2013 dok. 172013-13</t>
  </si>
  <si>
    <t>Nye Ønsker:</t>
  </si>
  <si>
    <t>Renovering af broer
Løbende vedligeholdelse af brokapitalen, jf. udvalgssag i maj 2013. Beslutning i Byrådet d. 03-12.2013 at Tarphagebroen renoveres i 2014 og finansieres delvis med 1,75 mio. kr. fra brovedligeholdelse for 2015</t>
  </si>
  <si>
    <t xml:space="preserve">Blåbjerg Pleje og Aktivitetscenter: Telefonanlæg  </t>
  </si>
  <si>
    <t>55267-14</t>
  </si>
  <si>
    <t>59722-14</t>
  </si>
  <si>
    <t>Ø1</t>
  </si>
  <si>
    <t>Ø2</t>
  </si>
  <si>
    <t>Ø3</t>
  </si>
  <si>
    <t>Ø4</t>
  </si>
  <si>
    <t>Ø5</t>
  </si>
  <si>
    <t>Nedlæggelse af brandhaner</t>
  </si>
  <si>
    <t>101: Digitale byportaler, etablering</t>
  </si>
  <si>
    <t>64401-14</t>
  </si>
  <si>
    <t>54719-14 / 40435-14</t>
  </si>
  <si>
    <t xml:space="preserve">Pulje til kommunale bygninger/ældreboliger, som skal afvikles "nedrivningspuljen". </t>
  </si>
  <si>
    <t>Ø2a</t>
  </si>
  <si>
    <t>103: Energibesparende foranstaltning vedr. Bytoften 2, Varde</t>
  </si>
  <si>
    <t>69978-14</t>
  </si>
  <si>
    <t>Renovering af bygning i Varde Sommerland</t>
  </si>
  <si>
    <t>Udvikling af Varde Fritidscenter</t>
  </si>
  <si>
    <t>Mødelokaler i Varde gamle rådhus</t>
  </si>
  <si>
    <t>Områdefornyelse i Varde Midtby - KulturSpinderiet</t>
  </si>
  <si>
    <t>Lånefinansiering vedr. Varde midtby</t>
  </si>
  <si>
    <t>Museet. Ombygning af nuværende administration</t>
  </si>
  <si>
    <t>Sti og toilet ved Blåvand Fyr</t>
  </si>
  <si>
    <t>55995/14</t>
  </si>
  <si>
    <t>56004/14</t>
  </si>
  <si>
    <t>56075/14</t>
  </si>
  <si>
    <t>56080/14</t>
  </si>
  <si>
    <t>Holme Å - genopretning</t>
  </si>
  <si>
    <t>53433/14</t>
  </si>
  <si>
    <t>Klimatilpasningsprojekt i sommerhusområde (LIFE projekt)</t>
  </si>
  <si>
    <t>57450/14</t>
  </si>
  <si>
    <t>Overkørsel over banen ved Thyrasvej, Tistrup</t>
  </si>
  <si>
    <t>56264/14</t>
  </si>
  <si>
    <t>Asfaltering af P-pladser ved haller, institutioner m.v.</t>
  </si>
  <si>
    <t>40579/14</t>
  </si>
  <si>
    <t>Nedklassificering af grusveje til private fællesveje</t>
  </si>
  <si>
    <t>42308/14</t>
  </si>
  <si>
    <t>Skanning af Team Tekniks arkiver (vejsager, tegninger m.m.)</t>
  </si>
  <si>
    <t>48909/14</t>
  </si>
  <si>
    <t>Større arkæologiske forundersøgelser i eksisterende udstykningsområder</t>
  </si>
  <si>
    <t>49545/14</t>
  </si>
  <si>
    <t>Cykelstier - større pulje (ekstra i forhold de afsatte 3 mio. kr. pr. år</t>
  </si>
  <si>
    <t>56343/14</t>
  </si>
  <si>
    <t>Trafikregulering Ribevej ved Jeppe Skovgaardsvej</t>
  </si>
  <si>
    <t>56935/14</t>
  </si>
  <si>
    <t>Renovering af vejkant i Blåvand</t>
  </si>
  <si>
    <t>76529/14</t>
  </si>
  <si>
    <t>Attraktiv bosætning</t>
  </si>
  <si>
    <t>56299/14</t>
  </si>
  <si>
    <t>Kyst til Kyst Stien, broer</t>
  </si>
  <si>
    <t>53023/14</t>
  </si>
  <si>
    <t>Nysø - afslutning af fritidslandskabet</t>
  </si>
  <si>
    <t>53024/14</t>
  </si>
  <si>
    <t>Arnbjerg Parken - foryngelse og fremtidssikring af parkens træer</t>
  </si>
  <si>
    <t>54281/14</t>
  </si>
  <si>
    <t>Renovering af beplantning langs indfaldsvejene til Varde</t>
  </si>
  <si>
    <t>54282/14</t>
  </si>
  <si>
    <t>Naturpleje</t>
  </si>
  <si>
    <t>67673/14</t>
  </si>
  <si>
    <t>KP modul (digitalisering)</t>
  </si>
  <si>
    <t>54810/14</t>
  </si>
  <si>
    <t>54814/14</t>
  </si>
  <si>
    <t>Områdefornyelse i Varde Midtby. Forskønnelse af gader, veje, torve 
og pladser; Oplevelsesloop; Toilet-ter ved Minimurernes værksted; juleboder</t>
  </si>
  <si>
    <t>68453/14</t>
  </si>
  <si>
    <t>Ungdomshus (Stål- og Trådspinderigrunden)</t>
  </si>
  <si>
    <t>Renoverings- og anlægspulje vedr. skoler og dagtilbud incl. Ramper</t>
  </si>
  <si>
    <t>Ombygning og renovering af Lykkesgårdskolen</t>
  </si>
  <si>
    <t>Ombygning og renovering af overbygningen på Lykkesgårdskolen</t>
  </si>
  <si>
    <t>Tistrup Børnehave</t>
  </si>
  <si>
    <t>Ny børnehave i Årre (2 beregninger 10,9 mio kr. ved barmarksprojekt og 10,7 mio. kr. på eks. grund.</t>
  </si>
  <si>
    <t>64654-14  64653-14</t>
  </si>
  <si>
    <t>Ungdomsskolen - Cykel- og knallertværksted</t>
  </si>
  <si>
    <t>57919-14</t>
  </si>
  <si>
    <t>Ungerådet - ombygning af Ungehusets kælder (etablering af øvelokaler, lysgård og ventilation). Model 1 = 3.847.000 kr., Model 2 = 2.792.000 kr., Model 3 = 2.492.000 kr.</t>
  </si>
  <si>
    <t>72033-14</t>
  </si>
  <si>
    <t xml:space="preserve">Agerbæk Skole - Kombineret skole- og erhvervskøkken </t>
  </si>
  <si>
    <t>78104-14 80009-14</t>
  </si>
  <si>
    <t>Tilbygning Bhv. Naturligvis i Ansager til vuggestuepladser</t>
  </si>
  <si>
    <t>55688-14 77362-14</t>
  </si>
  <si>
    <t>Etablering af 12 vuggestuepladser i Ansager</t>
  </si>
  <si>
    <t>81569-14</t>
  </si>
  <si>
    <t>Tidligere godkendte skrevet med rødt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</si>
  <si>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</si>
  <si>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</si>
  <si>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</si>
  <si>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</si>
  <si>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</si>
  <si>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</si>
  <si>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</si>
  <si>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</si>
  <si>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</si>
  <si>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</si>
  <si>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</si>
  <si>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</si>
  <si>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</si>
  <si>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</si>
  <si>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</si>
  <si>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</si>
  <si>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</si>
  <si>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</si>
  <si>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</si>
  <si>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</si>
  <si>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</si>
  <si>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</si>
  <si>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</si>
  <si>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</si>
  <si>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</si>
  <si>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</si>
  <si>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</si>
  <si>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</si>
  <si>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</si>
  <si>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</si>
  <si>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</si>
  <si>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</si>
  <si>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</si>
  <si>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</si>
  <si>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</si>
  <si>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</si>
  <si>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</si>
  <si>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</si>
  <si>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</si>
  <si>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</si>
  <si>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</si>
  <si>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</si>
  <si>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</si>
  <si>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</si>
  <si>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</si>
  <si>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</si>
  <si>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</si>
  <si>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</si>
  <si>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</si>
  <si>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</si>
  <si>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</si>
  <si>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</si>
  <si>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</si>
  <si>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</si>
  <si>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</si>
  <si>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S2</t>
  </si>
  <si>
    <t>S1</t>
  </si>
  <si>
    <t>S4</t>
  </si>
  <si>
    <t>S5a</t>
  </si>
  <si>
    <t>S5B</t>
  </si>
  <si>
    <t>S6</t>
  </si>
  <si>
    <t>S7</t>
  </si>
  <si>
    <t>S8</t>
  </si>
  <si>
    <t>S9</t>
  </si>
  <si>
    <t>S10</t>
  </si>
  <si>
    <t>S11</t>
  </si>
  <si>
    <t>S12</t>
  </si>
  <si>
    <t>S13</t>
  </si>
  <si>
    <t>Krogen: Forbedring af udendørsfsciliteterne på Jægumsvej</t>
  </si>
  <si>
    <t>Hjemmepleje Midt/Vest: Ombygning Hybenbo</t>
  </si>
  <si>
    <t>Hjemmepleje Midt/Vest: udvidelse af budget til Ombygning Hybenbo</t>
  </si>
  <si>
    <t>Centerområdet NordVest: Renovering og ombygning af kælder til personalefaciliteter på Vinkelvejcenteret Ølgod</t>
  </si>
  <si>
    <t>Ø6</t>
  </si>
  <si>
    <t>Grundkapitalindskud (boliger)</t>
  </si>
  <si>
    <t>P/L-fremskrivning (1,3%) til 2015-priser</t>
  </si>
  <si>
    <t>P5a</t>
  </si>
  <si>
    <t>Forhøjelse af puljen til Landsbyfornyelse</t>
  </si>
  <si>
    <t>54814-14</t>
  </si>
  <si>
    <t>Ø6a</t>
  </si>
  <si>
    <t>Grundkapitalindskud (boliger) - forhøjelse</t>
  </si>
  <si>
    <t>84529-14</t>
  </si>
  <si>
    <t>K13</t>
  </si>
  <si>
    <t>Renovering af udendørs bassin i Ølgod</t>
  </si>
  <si>
    <t>576676-12</t>
  </si>
  <si>
    <t>576682-12</t>
  </si>
  <si>
    <t>569736-12</t>
  </si>
  <si>
    <t>77700-13</t>
  </si>
  <si>
    <t>589691-12</t>
  </si>
  <si>
    <t>571176-12</t>
  </si>
  <si>
    <t>101110-14</t>
  </si>
  <si>
    <t>50762-14</t>
  </si>
  <si>
    <t>52901-14</t>
  </si>
  <si>
    <t>53253-14</t>
  </si>
  <si>
    <t>60775-14</t>
  </si>
  <si>
    <t>72671-14</t>
  </si>
  <si>
    <t>76076-14</t>
  </si>
  <si>
    <t>97891-14</t>
  </si>
  <si>
    <t>24483-14</t>
  </si>
  <si>
    <t>32860-14</t>
  </si>
  <si>
    <t>593210-12</t>
  </si>
  <si>
    <t>32859-14</t>
  </si>
  <si>
    <t>101523-14</t>
  </si>
  <si>
    <t>56489-14 / 23121-14</t>
  </si>
  <si>
    <t>B13</t>
  </si>
  <si>
    <t>Renovering af bygning Ølgod Skole</t>
  </si>
  <si>
    <t>45862-14   76782-14  74277-14  se pkt. 123 B&amp;U 12.8.14</t>
  </si>
  <si>
    <t>100965-14  101877-14 se pkt. 124 B&amp;U 12.8.14</t>
  </si>
  <si>
    <t>504: Investering vedr. energibesparende foranstaltninger</t>
  </si>
  <si>
    <t>98851-13</t>
  </si>
  <si>
    <t>K14</t>
  </si>
  <si>
    <t>107125-14
89133-14</t>
  </si>
  <si>
    <t>Vedligehold</t>
  </si>
  <si>
    <t>Trådspinderi, arkitektkonkurrence</t>
  </si>
  <si>
    <t>Implementering af halplan</t>
  </si>
  <si>
    <t>lidt anden model end aftalt i fredags.</t>
  </si>
  <si>
    <t>skal tænkes sammen med S4 og S5a</t>
  </si>
  <si>
    <t>x</t>
  </si>
  <si>
    <t>y</t>
  </si>
  <si>
    <t>103: Vedligeholdelse og ombygning af Bytoften 2, Varde</t>
  </si>
  <si>
    <t>Afledte byforskønnelser i forindelse med kloakseparering i diverse byer</t>
  </si>
  <si>
    <t>Nybygning af toilet i Ho</t>
  </si>
  <si>
    <t xml:space="preserve">Idrætsfaciliteter ved Lykkegårdsskolen </t>
  </si>
  <si>
    <t>finansieres via private midler</t>
  </si>
  <si>
    <t>Ideoplæg/forprojektering af faciliteter til skolens behov for lokaler til idræt/aktiviteter</t>
  </si>
  <si>
    <t xml:space="preserve">Pulje til Byfornyelser/byudviklings-planer i diverse byer </t>
  </si>
  <si>
    <t>Forslag til anlægsprojekter i budget 2015 - 2018</t>
  </si>
  <si>
    <t>Nybygning af toiletbygning i Varde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</si>
</sst>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35"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/>
    <xf numFmtId="0" fontId="3" fillId="0" borderId="17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9" xfId="0" applyFont="1" applyFill="1" applyBorder="1" applyAlignment="1">
      <alignment horizontal="center"/>
    </xf>
    <xf numFmtId="0" fontId="6" fillId="0" borderId="19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/>
    <xf numFmtId="0" fontId="2" fillId="0" borderId="13" xfId="0" applyFont="1" applyFill="1" applyBorder="1"/>
    <xf numFmtId="0" fontId="7" fillId="0" borderId="0" xfId="0" applyFont="1"/>
    <xf numFmtId="3" fontId="2" fillId="0" borderId="13" xfId="0" applyNumberFormat="1" applyFont="1" applyFill="1" applyBorder="1"/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23" xfId="0" applyNumberFormat="1" applyFont="1" applyBorder="1"/>
    <xf numFmtId="3" fontId="3" fillId="0" borderId="17" xfId="0" applyNumberFormat="1" applyFont="1" applyBorder="1"/>
    <xf numFmtId="3" fontId="0" fillId="0" borderId="0" xfId="0" applyNumberFormat="1"/>
    <xf numFmtId="0" fontId="0" fillId="0" borderId="0" xfId="0"/>
    <xf numFmtId="0" fontId="2" fillId="2" borderId="9" xfId="0" applyFont="1" applyFill="1" applyBorder="1" applyAlignment="1">
      <alignment horizontal="center" wrapText="1"/>
    </xf>
    <xf numFmtId="0" fontId="6" fillId="0" borderId="3" xfId="0" applyFont="1" applyBorder="1"/>
    <xf numFmtId="0" fontId="2" fillId="0" borderId="13" xfId="0" applyFont="1" applyFill="1" applyBorder="1"/>
    <xf numFmtId="3" fontId="6" fillId="0" borderId="20" xfId="0" applyNumberFormat="1" applyFont="1" applyBorder="1"/>
    <xf numFmtId="3" fontId="2" fillId="0" borderId="13" xfId="0" applyNumberFormat="1" applyFont="1" applyFill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0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4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5" xfId="0" applyFont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3" fontId="11" fillId="0" borderId="18" xfId="0" applyNumberFormat="1" applyFont="1" applyBorder="1"/>
    <xf numFmtId="0" fontId="11" fillId="0" borderId="14" xfId="0" applyFont="1" applyBorder="1" applyAlignment="1">
      <alignment wrapText="1"/>
    </xf>
    <xf numFmtId="0" fontId="11" fillId="0" borderId="19" xfId="0" applyFont="1" applyFill="1" applyBorder="1" applyAlignment="1">
      <alignment horizontal="center"/>
    </xf>
    <xf numFmtId="3" fontId="11" fillId="0" borderId="19" xfId="0" applyNumberFormat="1" applyFont="1" applyBorder="1"/>
    <xf numFmtId="0" fontId="11" fillId="0" borderId="19" xfId="0" applyFont="1" applyBorder="1"/>
    <xf numFmtId="0" fontId="2" fillId="0" borderId="19" xfId="0" applyFont="1" applyFill="1" applyBorder="1" applyAlignment="1">
      <alignment horizontal="center" wrapText="1"/>
    </xf>
    <xf numFmtId="3" fontId="2" fillId="0" borderId="19" xfId="0" applyNumberFormat="1" applyFont="1" applyBorder="1"/>
    <xf numFmtId="0" fontId="2" fillId="0" borderId="19" xfId="0" applyFont="1" applyFill="1" applyBorder="1" applyAlignment="1">
      <alignment horizontal="center"/>
    </xf>
    <xf numFmtId="0" fontId="2" fillId="0" borderId="3" xfId="0" applyFont="1" applyBorder="1"/>
    <xf numFmtId="0" fontId="2" fillId="0" borderId="20" xfId="0" applyFont="1" applyFill="1" applyBorder="1" applyAlignment="1">
      <alignment horizontal="center"/>
    </xf>
    <xf numFmtId="3" fontId="11" fillId="0" borderId="20" xfId="0" applyNumberFormat="1" applyFont="1" applyBorder="1"/>
    <xf numFmtId="0" fontId="2" fillId="0" borderId="3" xfId="0" applyFont="1" applyBorder="1" applyAlignment="1">
      <alignment wrapText="1"/>
    </xf>
    <xf numFmtId="3" fontId="2" fillId="0" borderId="20" xfId="0" applyNumberFormat="1" applyFont="1" applyBorder="1"/>
    <xf numFmtId="0" fontId="11" fillId="0" borderId="18" xfId="0" applyFont="1" applyBorder="1"/>
    <xf numFmtId="0" fontId="11" fillId="0" borderId="14" xfId="0" applyFont="1" applyBorder="1"/>
    <xf numFmtId="0" fontId="12" fillId="0" borderId="14" xfId="0" applyFont="1" applyBorder="1" applyAlignment="1">
      <alignment wrapText="1"/>
    </xf>
    <xf numFmtId="0" fontId="12" fillId="0" borderId="19" xfId="0" applyFont="1" applyFill="1" applyBorder="1" applyAlignment="1">
      <alignment horizontal="center"/>
    </xf>
    <xf numFmtId="3" fontId="12" fillId="0" borderId="19" xfId="0" applyNumberFormat="1" applyFont="1" applyBorder="1"/>
    <xf numFmtId="0" fontId="11" fillId="0" borderId="19" xfId="0" applyFont="1" applyFill="1" applyBorder="1" applyAlignment="1">
      <alignment horizontal="center" wrapText="1"/>
    </xf>
    <xf numFmtId="0" fontId="2" fillId="0" borderId="19" xfId="0" applyFont="1" applyBorder="1"/>
    <xf numFmtId="0" fontId="2" fillId="0" borderId="14" xfId="0" applyFont="1" applyBorder="1" applyAlignment="1">
      <alignment wrapText="1"/>
    </xf>
    <xf numFmtId="165" fontId="2" fillId="0" borderId="19" xfId="3" applyNumberFormat="1" applyFont="1" applyBorder="1"/>
    <xf numFmtId="165" fontId="2" fillId="0" borderId="20" xfId="3" applyNumberFormat="1" applyFont="1" applyBorder="1"/>
    <xf numFmtId="0" fontId="2" fillId="0" borderId="5" xfId="0" applyFont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165" fontId="2" fillId="0" borderId="18" xfId="3" applyNumberFormat="1" applyFont="1" applyBorder="1"/>
    <xf numFmtId="0" fontId="2" fillId="0" borderId="25" xfId="0" applyFont="1" applyBorder="1" applyAlignment="1">
      <alignment wrapText="1"/>
    </xf>
    <xf numFmtId="0" fontId="2" fillId="0" borderId="26" xfId="0" applyFont="1" applyFill="1" applyBorder="1" applyAlignment="1">
      <alignment horizontal="center"/>
    </xf>
    <xf numFmtId="165" fontId="2" fillId="0" borderId="26" xfId="3" applyNumberFormat="1" applyFont="1" applyBorder="1"/>
    <xf numFmtId="0" fontId="2" fillId="0" borderId="20" xfId="0" applyFont="1" applyBorder="1"/>
    <xf numFmtId="0" fontId="11" fillId="0" borderId="5" xfId="0" applyFont="1" applyBorder="1"/>
    <xf numFmtId="3" fontId="2" fillId="0" borderId="18" xfId="0" applyNumberFormat="1" applyFont="1" applyBorder="1"/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12" fillId="0" borderId="26" xfId="0" applyNumberFormat="1" applyFont="1" applyFill="1" applyBorder="1"/>
    <xf numFmtId="3" fontId="2" fillId="0" borderId="19" xfId="0" applyNumberFormat="1" applyFont="1" applyFill="1" applyBorder="1" applyAlignment="1"/>
    <xf numFmtId="0" fontId="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4" fillId="0" borderId="19" xfId="0" applyFont="1" applyBorder="1"/>
    <xf numFmtId="0" fontId="2" fillId="0" borderId="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2" borderId="16" xfId="0" applyFont="1" applyFill="1" applyBorder="1" applyAlignment="1"/>
    <xf numFmtId="0" fontId="0" fillId="0" borderId="17" xfId="0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2" fillId="0" borderId="12" xfId="0" applyFont="1" applyBorder="1" applyAlignment="1"/>
    <xf numFmtId="0" fontId="6" fillId="0" borderId="15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21" xfId="0" applyFont="1" applyFill="1" applyBorder="1" applyAlignment="1"/>
    <xf numFmtId="0" fontId="2" fillId="2" borderId="11" xfId="0" applyFont="1" applyFill="1" applyBorder="1" applyAlignment="1"/>
    <xf numFmtId="0" fontId="2" fillId="2" borderId="22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21" xfId="0" applyFont="1" applyFill="1" applyBorder="1" applyAlignment="1"/>
    <xf numFmtId="0" fontId="5" fillId="2" borderId="11" xfId="0" applyFont="1" applyFill="1" applyBorder="1" applyAlignment="1"/>
    <xf numFmtId="0" fontId="5" fillId="2" borderId="22" xfId="0" applyFont="1" applyFill="1" applyBorder="1" applyAlignment="1"/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Komma" xfId="3" builtinId="3"/>
    <cellStyle name="Komma 2" xfId="2"/>
    <cellStyle name="Komma 2 2" xfId="4"/>
    <cellStyle name="Komma 3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8.5703125" customWidth="1"/>
    <col min="3" max="3" width="17.5703125" customWidth="1"/>
    <col min="4" max="4" width="17.85546875" customWidth="1"/>
    <col min="5" max="5" width="19.140625" customWidth="1"/>
    <col min="6" max="6" width="15.5703125" customWidth="1"/>
  </cols>
  <sheetData>
    <row r="1" spans="1:6" ht="15.75" thickBot="1" x14ac:dyDescent="0.35"/>
    <row r="2" spans="1:6" ht="41.1" customHeight="1" thickBot="1" x14ac:dyDescent="0.3">
      <c r="A2" s="108" t="s">
        <v>253</v>
      </c>
      <c r="B2" s="108"/>
      <c r="C2" s="108"/>
      <c r="D2" s="108"/>
      <c r="E2" s="108"/>
      <c r="F2" s="108"/>
    </row>
    <row r="3" spans="1:6" ht="24.75" customHeight="1" thickBot="1" x14ac:dyDescent="0.3">
      <c r="A3" s="110" t="s">
        <v>4</v>
      </c>
      <c r="B3" s="112"/>
      <c r="C3" s="109" t="s">
        <v>15</v>
      </c>
      <c r="D3" s="109"/>
      <c r="E3" s="109"/>
      <c r="F3" s="109"/>
    </row>
    <row r="4" spans="1:6" ht="40.700000000000003" customHeight="1" thickBot="1" x14ac:dyDescent="0.4">
      <c r="A4" s="111"/>
      <c r="B4" s="113"/>
      <c r="C4" s="2">
        <v>2015</v>
      </c>
      <c r="D4" s="2">
        <v>2016</v>
      </c>
      <c r="E4" s="2">
        <v>2017</v>
      </c>
      <c r="F4" s="2">
        <v>2018</v>
      </c>
    </row>
    <row r="5" spans="1:6" ht="41.85" customHeight="1" x14ac:dyDescent="0.25">
      <c r="A5" s="3" t="s">
        <v>5</v>
      </c>
      <c r="B5" s="4"/>
      <c r="C5" s="29">
        <f>+ØK!D14</f>
        <v>53240000</v>
      </c>
      <c r="D5" s="29">
        <f>+ØK!E14</f>
        <v>39000000</v>
      </c>
      <c r="E5" s="29">
        <f>+ØK!F14</f>
        <v>39300000</v>
      </c>
      <c r="F5" s="29">
        <f>+ØK!G14</f>
        <v>41300000</v>
      </c>
    </row>
    <row r="6" spans="1:6" ht="41.85" customHeight="1" x14ac:dyDescent="0.3">
      <c r="A6" s="5" t="s">
        <v>6</v>
      </c>
      <c r="B6" s="6"/>
      <c r="C6" s="30">
        <f>+'P&amp;T'!D42</f>
        <v>17672666</v>
      </c>
      <c r="D6" s="30">
        <f>+'P&amp;T'!E42</f>
        <v>26104000</v>
      </c>
      <c r="E6" s="30">
        <f>+'P&amp;T'!F42</f>
        <v>22100000</v>
      </c>
      <c r="F6" s="30">
        <f>+'P&amp;T'!G42</f>
        <v>8550000</v>
      </c>
    </row>
    <row r="7" spans="1:6" ht="32.1" customHeight="1" x14ac:dyDescent="0.25">
      <c r="A7" s="6" t="s">
        <v>7</v>
      </c>
      <c r="B7" s="6"/>
      <c r="C7" s="30">
        <f>'B&amp;U'!D20</f>
        <v>67500000</v>
      </c>
      <c r="D7" s="30">
        <f>'B&amp;U'!E20</f>
        <v>21200000</v>
      </c>
      <c r="E7" s="30">
        <f>'B&amp;U'!F20</f>
        <v>3000000</v>
      </c>
      <c r="F7" s="30">
        <f>'B&amp;U'!G20</f>
        <v>3000000</v>
      </c>
    </row>
    <row r="8" spans="1:6" ht="32.1" customHeight="1" x14ac:dyDescent="0.3">
      <c r="A8" s="6" t="s">
        <v>8</v>
      </c>
      <c r="B8" s="6"/>
      <c r="C8" s="30">
        <f>+'K&amp;F'!D20</f>
        <v>3550000</v>
      </c>
      <c r="D8" s="30">
        <f>+'K&amp;F'!E20</f>
        <v>12650000</v>
      </c>
      <c r="E8" s="30">
        <f>+'K&amp;F'!F20</f>
        <v>18500000</v>
      </c>
      <c r="F8" s="30">
        <f>+'K&amp;F'!G20</f>
        <v>3000000</v>
      </c>
    </row>
    <row r="9" spans="1:6" ht="32.1" customHeight="1" x14ac:dyDescent="0.3">
      <c r="A9" s="7" t="s">
        <v>9</v>
      </c>
      <c r="B9" s="7"/>
      <c r="C9" s="31">
        <f>+'S&amp;S'!D20</f>
        <v>9388926</v>
      </c>
      <c r="D9" s="31">
        <f>+'S&amp;S'!E20</f>
        <v>7565000</v>
      </c>
      <c r="E9" s="31">
        <f>+'S&amp;S'!F20</f>
        <v>11336420</v>
      </c>
      <c r="F9" s="31">
        <f>+'S&amp;S'!G20</f>
        <v>0</v>
      </c>
    </row>
    <row r="10" spans="1:6" ht="32.1" customHeight="1" thickBot="1" x14ac:dyDescent="0.35">
      <c r="A10" s="7" t="s">
        <v>10</v>
      </c>
      <c r="B10" s="7"/>
      <c r="C10" s="31">
        <f>+'A&amp;I'!D18</f>
        <v>0</v>
      </c>
      <c r="D10" s="31">
        <f>+'A&amp;I'!E18</f>
        <v>0</v>
      </c>
      <c r="E10" s="31">
        <f>+'A&amp;I'!F18</f>
        <v>0</v>
      </c>
      <c r="F10" s="31">
        <f>+'A&amp;I'!G18</f>
        <v>0</v>
      </c>
    </row>
    <row r="11" spans="1:6" ht="32.1" customHeight="1" x14ac:dyDescent="0.3">
      <c r="A11" s="8" t="s">
        <v>14</v>
      </c>
      <c r="B11" s="8"/>
      <c r="C11" s="32">
        <f>SUM(C5:C10)</f>
        <v>151351592</v>
      </c>
      <c r="D11" s="32">
        <f t="shared" ref="D11:F11" si="0">SUM(D5:D10)</f>
        <v>106519000</v>
      </c>
      <c r="E11" s="32">
        <f t="shared" si="0"/>
        <v>94236420</v>
      </c>
      <c r="F11" s="32">
        <f t="shared" si="0"/>
        <v>55850000</v>
      </c>
    </row>
    <row r="12" spans="1:6" ht="32.1" customHeight="1" thickBot="1" x14ac:dyDescent="0.55000000000000004">
      <c r="A12" s="9" t="s">
        <v>202</v>
      </c>
      <c r="B12" s="9"/>
      <c r="C12" s="33">
        <f>C11*0.013</f>
        <v>1967570.696</v>
      </c>
      <c r="D12" s="33">
        <f>D11*0.013</f>
        <v>1384747</v>
      </c>
      <c r="E12" s="33">
        <f>E11*0.013</f>
        <v>1225073.46</v>
      </c>
      <c r="F12" s="33">
        <f>F11*0.013</f>
        <v>726050</v>
      </c>
    </row>
    <row r="13" spans="1:6" ht="32.1" customHeight="1" thickBot="1" x14ac:dyDescent="0.4">
      <c r="A13" s="10" t="s">
        <v>11</v>
      </c>
      <c r="B13" s="10"/>
      <c r="C13" s="34">
        <f>SUM(C11:C12)</f>
        <v>153319162.69600001</v>
      </c>
      <c r="D13" s="34">
        <f t="shared" ref="D13:F13" si="1">SUM(D11:D12)</f>
        <v>107903747</v>
      </c>
      <c r="E13" s="34">
        <f t="shared" si="1"/>
        <v>95461493.459999993</v>
      </c>
      <c r="F13" s="34">
        <f t="shared" si="1"/>
        <v>56576050</v>
      </c>
    </row>
    <row r="15" spans="1:6" x14ac:dyDescent="0.25">
      <c r="A15" t="s">
        <v>16</v>
      </c>
    </row>
    <row r="16" spans="1:6" x14ac:dyDescent="0.25">
      <c r="A16" s="24" t="s">
        <v>127</v>
      </c>
    </row>
  </sheetData>
  <mergeCells count="4">
    <mergeCell ref="A2:F2"/>
    <mergeCell ref="C3:F3"/>
    <mergeCell ref="A3:A4"/>
    <mergeCell ref="B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&amp;L17. september 2014/dok. nr. 118633-14&amp;Csag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3" topLeftCell="A4" activePane="bottomLeft" state="frozen"/>
      <selection pane="bottomLeft" activeCell="B4" sqref="B4:G13"/>
    </sheetView>
  </sheetViews>
  <sheetFormatPr defaultColWidth="8.5703125" defaultRowHeight="15" x14ac:dyDescent="0.25"/>
  <cols>
    <col min="2" max="2" width="34.5703125" customWidth="1"/>
    <col min="3" max="7" width="15" customWidth="1"/>
    <col min="8" max="8" width="18.140625" customWidth="1"/>
  </cols>
  <sheetData>
    <row r="1" spans="1:8" ht="39" customHeight="1" thickBot="1" x14ac:dyDescent="0.3">
      <c r="A1" s="116" t="s">
        <v>253</v>
      </c>
      <c r="B1" s="117"/>
      <c r="C1" s="117"/>
      <c r="D1" s="117"/>
      <c r="E1" s="117"/>
      <c r="F1" s="117"/>
      <c r="G1" s="118"/>
    </row>
    <row r="2" spans="1:8" ht="25.35" customHeight="1" thickBot="1" x14ac:dyDescent="0.3">
      <c r="A2" s="123" t="s">
        <v>5</v>
      </c>
      <c r="B2" s="124"/>
      <c r="C2" s="121" t="s">
        <v>12</v>
      </c>
      <c r="D2" s="119" t="s">
        <v>15</v>
      </c>
      <c r="E2" s="120"/>
      <c r="F2" s="120"/>
      <c r="G2" s="120"/>
    </row>
    <row r="3" spans="1:8" ht="35.25" thickBot="1" x14ac:dyDescent="0.35">
      <c r="A3" s="125"/>
      <c r="B3" s="126"/>
      <c r="C3" s="122"/>
      <c r="D3" s="1" t="s">
        <v>0</v>
      </c>
      <c r="E3" s="1" t="s">
        <v>1</v>
      </c>
      <c r="F3" s="1" t="s">
        <v>2</v>
      </c>
      <c r="G3" s="1" t="s">
        <v>3</v>
      </c>
    </row>
    <row r="4" spans="1:8" ht="69" x14ac:dyDescent="0.3">
      <c r="A4" s="26" t="s">
        <v>49</v>
      </c>
      <c r="B4" s="60" t="s">
        <v>58</v>
      </c>
      <c r="C4" s="61"/>
      <c r="D4" s="62">
        <v>3000000</v>
      </c>
      <c r="E4" s="62">
        <v>3000000</v>
      </c>
      <c r="F4" s="62">
        <v>3000000</v>
      </c>
      <c r="G4" s="62">
        <v>3000000</v>
      </c>
    </row>
    <row r="5" spans="1:8" ht="51.75" x14ac:dyDescent="0.3">
      <c r="A5" s="27" t="s">
        <v>50</v>
      </c>
      <c r="B5" s="63" t="s">
        <v>235</v>
      </c>
      <c r="C5" s="64"/>
      <c r="D5" s="65">
        <v>23707000</v>
      </c>
      <c r="E5" s="65">
        <v>30000000</v>
      </c>
      <c r="F5" s="65">
        <v>30000000</v>
      </c>
      <c r="G5" s="65">
        <v>30000000</v>
      </c>
    </row>
    <row r="6" spans="1:8" ht="53.85" customHeight="1" x14ac:dyDescent="0.3">
      <c r="A6" s="27" t="s">
        <v>59</v>
      </c>
      <c r="B6" s="63" t="s">
        <v>60</v>
      </c>
      <c r="C6" s="64"/>
      <c r="D6" s="65">
        <v>6293000</v>
      </c>
      <c r="E6" s="65"/>
      <c r="F6" s="65"/>
      <c r="G6" s="65"/>
    </row>
    <row r="7" spans="1:8" ht="34.5" x14ac:dyDescent="0.3">
      <c r="A7" s="27" t="s">
        <v>51</v>
      </c>
      <c r="B7" s="63" t="s">
        <v>246</v>
      </c>
      <c r="C7" s="64" t="s">
        <v>236</v>
      </c>
      <c r="D7" s="65">
        <v>16240000</v>
      </c>
      <c r="E7" s="66">
        <v>0</v>
      </c>
      <c r="F7" s="66">
        <v>0</v>
      </c>
      <c r="G7" s="66">
        <v>0</v>
      </c>
    </row>
    <row r="8" spans="1:8" ht="38.1" customHeight="1" x14ac:dyDescent="0.3">
      <c r="A8" s="28" t="s">
        <v>52</v>
      </c>
      <c r="B8" s="56" t="s">
        <v>54</v>
      </c>
      <c r="C8" s="67" t="s">
        <v>57</v>
      </c>
      <c r="D8" s="68">
        <v>0</v>
      </c>
      <c r="E8" s="68">
        <v>0</v>
      </c>
      <c r="F8" s="68">
        <v>300000</v>
      </c>
      <c r="G8" s="68">
        <v>300000</v>
      </c>
    </row>
    <row r="9" spans="1:8" s="36" customFormat="1" ht="29.45" customHeight="1" x14ac:dyDescent="0.3">
      <c r="A9" s="46" t="s">
        <v>53</v>
      </c>
      <c r="B9" s="56" t="s">
        <v>55</v>
      </c>
      <c r="C9" s="69" t="s">
        <v>56</v>
      </c>
      <c r="D9" s="68"/>
      <c r="E9" s="68">
        <v>0</v>
      </c>
      <c r="F9" s="68">
        <v>0</v>
      </c>
      <c r="G9" s="68">
        <v>0</v>
      </c>
      <c r="H9" s="58" t="s">
        <v>250</v>
      </c>
    </row>
    <row r="10" spans="1:8" s="36" customFormat="1" ht="20.25" customHeight="1" x14ac:dyDescent="0.3">
      <c r="A10" s="52" t="s">
        <v>200</v>
      </c>
      <c r="B10" s="70" t="s">
        <v>201</v>
      </c>
      <c r="C10" s="71" t="s">
        <v>208</v>
      </c>
      <c r="D10" s="72">
        <v>3000000</v>
      </c>
      <c r="E10" s="72">
        <v>3000000</v>
      </c>
      <c r="F10" s="72">
        <v>3000000</v>
      </c>
      <c r="G10" s="72">
        <v>3000000</v>
      </c>
    </row>
    <row r="11" spans="1:8" s="36" customFormat="1" ht="34.5" x14ac:dyDescent="0.3">
      <c r="A11" s="52" t="s">
        <v>206</v>
      </c>
      <c r="B11" s="73" t="s">
        <v>207</v>
      </c>
      <c r="C11" s="71" t="s">
        <v>208</v>
      </c>
      <c r="D11" s="74"/>
      <c r="E11" s="74"/>
      <c r="F11" s="74">
        <v>0</v>
      </c>
      <c r="G11" s="74"/>
    </row>
    <row r="12" spans="1:8" ht="29.45" customHeight="1" x14ac:dyDescent="0.3">
      <c r="A12" s="28"/>
      <c r="B12" s="56" t="s">
        <v>239</v>
      </c>
      <c r="C12" s="69"/>
      <c r="D12" s="68">
        <v>1000000</v>
      </c>
      <c r="E12" s="68">
        <v>3000000</v>
      </c>
      <c r="F12" s="68">
        <v>3000000</v>
      </c>
      <c r="G12" s="68">
        <v>5000000</v>
      </c>
      <c r="H12" s="57" t="s">
        <v>242</v>
      </c>
    </row>
    <row r="13" spans="1:8" ht="21" customHeight="1" thickBot="1" x14ac:dyDescent="0.35">
      <c r="A13" s="45"/>
      <c r="B13" s="70"/>
      <c r="C13" s="71"/>
      <c r="D13" s="74"/>
      <c r="E13" s="74"/>
      <c r="F13" s="74"/>
      <c r="G13" s="74"/>
    </row>
    <row r="14" spans="1:8" ht="26.85" customHeight="1" x14ac:dyDescent="0.3">
      <c r="A14" s="114" t="s">
        <v>11</v>
      </c>
      <c r="B14" s="115"/>
      <c r="C14" s="23"/>
      <c r="D14" s="25">
        <f>SUM(D4:D13)</f>
        <v>53240000</v>
      </c>
      <c r="E14" s="25">
        <f>SUM(E4:E13)</f>
        <v>39000000</v>
      </c>
      <c r="F14" s="25">
        <f>SUM(F4:F13)</f>
        <v>39300000</v>
      </c>
      <c r="G14" s="25">
        <f>SUM(G4:G13)</f>
        <v>41300000</v>
      </c>
    </row>
    <row r="15" spans="1:8" x14ac:dyDescent="0.25">
      <c r="A15" t="s">
        <v>16</v>
      </c>
    </row>
    <row r="16" spans="1:8" x14ac:dyDescent="0.25">
      <c r="A16" s="24" t="s">
        <v>127</v>
      </c>
    </row>
  </sheetData>
  <mergeCells count="5">
    <mergeCell ref="A14:B14"/>
    <mergeCell ref="A1:G1"/>
    <mergeCell ref="D2:G2"/>
    <mergeCell ref="C2:C3"/>
    <mergeCell ref="A2:B3"/>
  </mergeCells>
  <pageMargins left="0.45454545454545453" right="0.47272727272727272" top="0.55118110236220474" bottom="0.55118110236220474" header="0.31496062992125984" footer="0.31496062992125984"/>
  <pageSetup paperSize="9" orientation="landscape" r:id="rId1"/>
  <headerFooter>
    <oddFooter>&amp;L17. september 2014/dok. nr. 118633-14&amp;Csag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pane ySplit="4" topLeftCell="A19" activePane="bottomLeft" state="frozen"/>
      <selection activeCell="A5" sqref="A5"/>
      <selection pane="bottomLeft" activeCell="C19" sqref="C19"/>
    </sheetView>
  </sheetViews>
  <sheetFormatPr defaultColWidth="8.5703125" defaultRowHeight="15" x14ac:dyDescent="0.25"/>
  <cols>
    <col min="2" max="2" width="34.5703125" customWidth="1"/>
    <col min="3" max="7" width="15" customWidth="1"/>
    <col min="8" max="8" width="11.28515625" customWidth="1"/>
  </cols>
  <sheetData>
    <row r="1" spans="1:7" ht="15.75" thickBot="1" x14ac:dyDescent="0.35"/>
    <row r="2" spans="1:7" ht="39" customHeight="1" thickBot="1" x14ac:dyDescent="0.3">
      <c r="A2" s="116" t="s">
        <v>253</v>
      </c>
      <c r="B2" s="117"/>
      <c r="C2" s="117"/>
      <c r="D2" s="117"/>
      <c r="E2" s="117"/>
      <c r="F2" s="117"/>
      <c r="G2" s="118"/>
    </row>
    <row r="3" spans="1:7" ht="25.35" customHeight="1" thickBot="1" x14ac:dyDescent="0.3">
      <c r="A3" s="129" t="s">
        <v>13</v>
      </c>
      <c r="B3" s="130"/>
      <c r="C3" s="127" t="s">
        <v>12</v>
      </c>
      <c r="D3" s="119" t="s">
        <v>15</v>
      </c>
      <c r="E3" s="120"/>
      <c r="F3" s="120"/>
      <c r="G3" s="120"/>
    </row>
    <row r="4" spans="1:7" ht="35.25" thickBot="1" x14ac:dyDescent="0.35">
      <c r="A4" s="131"/>
      <c r="B4" s="132"/>
      <c r="C4" s="128"/>
      <c r="D4" s="1" t="s">
        <v>0</v>
      </c>
      <c r="E4" s="1" t="s">
        <v>1</v>
      </c>
      <c r="F4" s="1" t="s">
        <v>2</v>
      </c>
      <c r="G4" s="1" t="s">
        <v>3</v>
      </c>
    </row>
    <row r="5" spans="1:7" ht="86.25" x14ac:dyDescent="0.3">
      <c r="A5" s="50" t="s">
        <v>128</v>
      </c>
      <c r="B5" s="60" t="s">
        <v>31</v>
      </c>
      <c r="C5" s="61" t="s">
        <v>216</v>
      </c>
      <c r="D5" s="62">
        <v>270000</v>
      </c>
      <c r="E5" s="62">
        <v>1275000</v>
      </c>
      <c r="F5" s="75">
        <v>0</v>
      </c>
      <c r="G5" s="75">
        <v>0</v>
      </c>
    </row>
    <row r="6" spans="1:7" ht="89.85" customHeight="1" x14ac:dyDescent="0.3">
      <c r="A6" s="51" t="s">
        <v>129</v>
      </c>
      <c r="B6" s="63" t="s">
        <v>32</v>
      </c>
      <c r="C6" s="64" t="s">
        <v>215</v>
      </c>
      <c r="D6" s="65">
        <v>636000</v>
      </c>
      <c r="E6" s="65">
        <v>1379000</v>
      </c>
      <c r="F6" s="66">
        <v>0</v>
      </c>
      <c r="G6" s="66">
        <v>0</v>
      </c>
    </row>
    <row r="7" spans="1:7" ht="34.5" x14ac:dyDescent="0.3">
      <c r="A7" s="51" t="s">
        <v>130</v>
      </c>
      <c r="B7" s="63" t="s">
        <v>33</v>
      </c>
      <c r="C7" s="64" t="s">
        <v>217</v>
      </c>
      <c r="D7" s="65">
        <v>500000</v>
      </c>
      <c r="E7" s="65">
        <v>500000</v>
      </c>
      <c r="F7" s="66">
        <v>0</v>
      </c>
      <c r="G7" s="66">
        <v>0</v>
      </c>
    </row>
    <row r="8" spans="1:7" ht="20.100000000000001" customHeight="1" x14ac:dyDescent="0.3">
      <c r="A8" s="51" t="s">
        <v>131</v>
      </c>
      <c r="B8" s="76" t="s">
        <v>34</v>
      </c>
      <c r="C8" s="64" t="s">
        <v>217</v>
      </c>
      <c r="D8" s="65">
        <v>5000000</v>
      </c>
      <c r="E8" s="65">
        <v>5000000</v>
      </c>
      <c r="F8" s="65">
        <v>5000000</v>
      </c>
      <c r="G8" s="66">
        <v>0</v>
      </c>
    </row>
    <row r="9" spans="1:7" ht="20.100000000000001" customHeight="1" x14ac:dyDescent="0.3">
      <c r="A9" s="51" t="s">
        <v>132</v>
      </c>
      <c r="B9" s="76" t="s">
        <v>35</v>
      </c>
      <c r="C9" s="64" t="s">
        <v>217</v>
      </c>
      <c r="D9" s="65">
        <v>1900000</v>
      </c>
      <c r="E9" s="65">
        <v>1900000</v>
      </c>
      <c r="F9" s="65">
        <v>1900000</v>
      </c>
      <c r="G9" s="66">
        <v>0</v>
      </c>
    </row>
    <row r="10" spans="1:7" s="36" customFormat="1" ht="34.5" x14ac:dyDescent="0.3">
      <c r="A10" s="55" t="s">
        <v>203</v>
      </c>
      <c r="B10" s="77" t="s">
        <v>204</v>
      </c>
      <c r="C10" s="78" t="s">
        <v>205</v>
      </c>
      <c r="D10" s="79">
        <v>166666</v>
      </c>
      <c r="E10" s="65"/>
      <c r="F10" s="65"/>
      <c r="G10" s="66"/>
    </row>
    <row r="11" spans="1:7" ht="20.100000000000001" customHeight="1" x14ac:dyDescent="0.3">
      <c r="A11" s="51" t="s">
        <v>133</v>
      </c>
      <c r="B11" s="76" t="s">
        <v>36</v>
      </c>
      <c r="C11" s="64" t="s">
        <v>225</v>
      </c>
      <c r="D11" s="65">
        <v>3000000</v>
      </c>
      <c r="E11" s="65">
        <v>3000000</v>
      </c>
      <c r="F11" s="65">
        <v>3000000</v>
      </c>
      <c r="G11" s="66">
        <v>0</v>
      </c>
    </row>
    <row r="12" spans="1:7" ht="155.25" x14ac:dyDescent="0.3">
      <c r="A12" s="51" t="s">
        <v>134</v>
      </c>
      <c r="B12" s="63" t="s">
        <v>45</v>
      </c>
      <c r="C12" s="80" t="s">
        <v>43</v>
      </c>
      <c r="D12" s="65">
        <v>250000</v>
      </c>
      <c r="E12" s="65">
        <v>2000000</v>
      </c>
      <c r="F12" s="65">
        <v>2000000</v>
      </c>
      <c r="G12" s="66">
        <v>0</v>
      </c>
    </row>
    <row r="13" spans="1:7" ht="20.100000000000001" customHeight="1" x14ac:dyDescent="0.3">
      <c r="A13" s="51" t="s">
        <v>135</v>
      </c>
      <c r="B13" s="76" t="s">
        <v>37</v>
      </c>
      <c r="C13" s="64" t="s">
        <v>217</v>
      </c>
      <c r="D13" s="65">
        <v>1000000</v>
      </c>
      <c r="E13" s="65">
        <v>1000000</v>
      </c>
      <c r="F13" s="65">
        <v>1000000</v>
      </c>
      <c r="G13" s="66">
        <v>0</v>
      </c>
    </row>
    <row r="14" spans="1:7" ht="20.100000000000001" customHeight="1" x14ac:dyDescent="0.3">
      <c r="A14" s="51"/>
      <c r="B14" s="76"/>
      <c r="C14" s="64"/>
      <c r="D14" s="65"/>
      <c r="E14" s="65"/>
      <c r="F14" s="65"/>
      <c r="G14" s="66"/>
    </row>
    <row r="15" spans="1:7" ht="17.25" x14ac:dyDescent="0.3">
      <c r="A15" s="46"/>
      <c r="B15" s="56" t="s">
        <v>44</v>
      </c>
      <c r="C15" s="69"/>
      <c r="D15" s="81"/>
      <c r="E15" s="81"/>
      <c r="F15" s="81"/>
      <c r="G15" s="81"/>
    </row>
    <row r="16" spans="1:7" ht="17.25" x14ac:dyDescent="0.3">
      <c r="A16" s="46" t="s">
        <v>136</v>
      </c>
      <c r="B16" s="82" t="s">
        <v>68</v>
      </c>
      <c r="C16" s="69" t="s">
        <v>69</v>
      </c>
      <c r="D16" s="83"/>
      <c r="E16" s="83"/>
      <c r="F16" s="83"/>
      <c r="G16" s="83"/>
    </row>
    <row r="17" spans="1:7" ht="54" customHeight="1" x14ac:dyDescent="0.3">
      <c r="A17" s="46" t="s">
        <v>137</v>
      </c>
      <c r="B17" s="82" t="s">
        <v>247</v>
      </c>
      <c r="C17" s="69" t="s">
        <v>70</v>
      </c>
      <c r="D17" s="83"/>
      <c r="E17" s="83">
        <v>1000000</v>
      </c>
      <c r="F17" s="83">
        <v>1000000</v>
      </c>
      <c r="G17" s="83">
        <v>1000000</v>
      </c>
    </row>
    <row r="18" spans="1:7" ht="22.7" customHeight="1" x14ac:dyDescent="0.3">
      <c r="A18" s="46" t="s">
        <v>138</v>
      </c>
      <c r="B18" s="82" t="s">
        <v>248</v>
      </c>
      <c r="C18" s="69" t="s">
        <v>71</v>
      </c>
      <c r="D18" s="83">
        <v>350000</v>
      </c>
      <c r="E18" s="83"/>
      <c r="F18" s="83"/>
      <c r="G18" s="83"/>
    </row>
    <row r="19" spans="1:7" ht="34.5" x14ac:dyDescent="0.3">
      <c r="A19" s="46" t="s">
        <v>139</v>
      </c>
      <c r="B19" s="82" t="s">
        <v>254</v>
      </c>
      <c r="C19" s="69" t="s">
        <v>72</v>
      </c>
      <c r="D19" s="83"/>
      <c r="E19" s="83">
        <v>250000</v>
      </c>
      <c r="F19" s="83"/>
      <c r="G19" s="83"/>
    </row>
    <row r="20" spans="1:7" ht="17.25" x14ac:dyDescent="0.3">
      <c r="A20" s="46" t="s">
        <v>140</v>
      </c>
      <c r="B20" s="82" t="s">
        <v>73</v>
      </c>
      <c r="C20" s="69" t="s">
        <v>74</v>
      </c>
      <c r="D20" s="83">
        <v>500000</v>
      </c>
      <c r="E20" s="83">
        <v>1000000</v>
      </c>
      <c r="F20" s="83">
        <v>2000000</v>
      </c>
      <c r="G20" s="83">
        <v>1500000</v>
      </c>
    </row>
    <row r="21" spans="1:7" ht="51.75" x14ac:dyDescent="0.3">
      <c r="A21" s="46" t="s">
        <v>141</v>
      </c>
      <c r="B21" s="82" t="s">
        <v>75</v>
      </c>
      <c r="C21" s="69" t="s">
        <v>76</v>
      </c>
      <c r="D21" s="83"/>
      <c r="E21" s="83"/>
      <c r="F21" s="83"/>
      <c r="G21" s="83"/>
    </row>
    <row r="22" spans="1:7" ht="34.5" x14ac:dyDescent="0.3">
      <c r="A22" s="46" t="s">
        <v>142</v>
      </c>
      <c r="B22" s="82" t="s">
        <v>77</v>
      </c>
      <c r="C22" s="69" t="s">
        <v>78</v>
      </c>
      <c r="D22" s="83"/>
      <c r="E22" s="83"/>
      <c r="F22" s="83"/>
      <c r="G22" s="83"/>
    </row>
    <row r="23" spans="1:7" ht="34.5" x14ac:dyDescent="0.3">
      <c r="A23" s="46" t="s">
        <v>143</v>
      </c>
      <c r="B23" s="82" t="s">
        <v>79</v>
      </c>
      <c r="C23" s="69" t="s">
        <v>80</v>
      </c>
      <c r="D23" s="83"/>
      <c r="E23" s="83"/>
      <c r="F23" s="83"/>
      <c r="G23" s="83"/>
    </row>
    <row r="24" spans="1:7" ht="34.5" x14ac:dyDescent="0.3">
      <c r="A24" s="46" t="s">
        <v>144</v>
      </c>
      <c r="B24" s="82" t="s">
        <v>81</v>
      </c>
      <c r="C24" s="69" t="s">
        <v>82</v>
      </c>
      <c r="D24" s="83"/>
      <c r="E24" s="83"/>
      <c r="F24" s="83"/>
      <c r="G24" s="83"/>
    </row>
    <row r="25" spans="1:7" ht="40.700000000000003" customHeight="1" x14ac:dyDescent="0.3">
      <c r="A25" s="46" t="s">
        <v>145</v>
      </c>
      <c r="B25" s="82" t="s">
        <v>83</v>
      </c>
      <c r="C25" s="69" t="s">
        <v>84</v>
      </c>
      <c r="D25" s="83"/>
      <c r="E25" s="83"/>
      <c r="F25" s="83"/>
      <c r="G25" s="83"/>
    </row>
    <row r="26" spans="1:7" ht="51.75" x14ac:dyDescent="0.3">
      <c r="A26" s="46" t="s">
        <v>146</v>
      </c>
      <c r="B26" s="82" t="s">
        <v>85</v>
      </c>
      <c r="C26" s="69" t="s">
        <v>86</v>
      </c>
      <c r="D26" s="83"/>
      <c r="E26" s="83"/>
      <c r="F26" s="83"/>
      <c r="G26" s="83"/>
    </row>
    <row r="27" spans="1:7" ht="51.75" x14ac:dyDescent="0.3">
      <c r="A27" s="46" t="s">
        <v>147</v>
      </c>
      <c r="B27" s="82" t="s">
        <v>87</v>
      </c>
      <c r="C27" s="69" t="s">
        <v>88</v>
      </c>
      <c r="D27" s="83">
        <v>2000000</v>
      </c>
      <c r="E27" s="83">
        <v>5000000</v>
      </c>
      <c r="F27" s="83">
        <v>3000000</v>
      </c>
      <c r="G27" s="83">
        <v>3000000</v>
      </c>
    </row>
    <row r="28" spans="1:7" ht="34.5" x14ac:dyDescent="0.3">
      <c r="A28" s="46" t="s">
        <v>148</v>
      </c>
      <c r="B28" s="82" t="s">
        <v>89</v>
      </c>
      <c r="C28" s="69" t="s">
        <v>90</v>
      </c>
      <c r="D28" s="83"/>
      <c r="E28" s="83">
        <v>500000</v>
      </c>
      <c r="F28" s="83"/>
      <c r="G28" s="83"/>
    </row>
    <row r="29" spans="1:7" ht="17.25" x14ac:dyDescent="0.3">
      <c r="A29" s="46" t="s">
        <v>149</v>
      </c>
      <c r="B29" s="82" t="s">
        <v>91</v>
      </c>
      <c r="C29" s="69" t="s">
        <v>92</v>
      </c>
      <c r="D29" s="83"/>
      <c r="E29" s="83"/>
      <c r="F29" s="83"/>
      <c r="G29" s="83"/>
    </row>
    <row r="30" spans="1:7" ht="17.25" x14ac:dyDescent="0.3">
      <c r="A30" s="46" t="s">
        <v>150</v>
      </c>
      <c r="B30" s="82" t="s">
        <v>93</v>
      </c>
      <c r="C30" s="69" t="s">
        <v>94</v>
      </c>
      <c r="D30" s="83"/>
      <c r="E30" s="83"/>
      <c r="F30" s="83"/>
      <c r="G30" s="83"/>
    </row>
    <row r="31" spans="1:7" ht="17.25" x14ac:dyDescent="0.3">
      <c r="A31" s="46" t="s">
        <v>151</v>
      </c>
      <c r="B31" s="82" t="s">
        <v>95</v>
      </c>
      <c r="C31" s="69" t="s">
        <v>96</v>
      </c>
      <c r="D31" s="83">
        <v>300000</v>
      </c>
      <c r="E31" s="83"/>
      <c r="F31" s="83"/>
      <c r="G31" s="83"/>
    </row>
    <row r="32" spans="1:7" ht="34.5" x14ac:dyDescent="0.3">
      <c r="A32" s="46" t="s">
        <v>152</v>
      </c>
      <c r="B32" s="82" t="s">
        <v>97</v>
      </c>
      <c r="C32" s="69" t="s">
        <v>98</v>
      </c>
      <c r="D32" s="83"/>
      <c r="E32" s="83"/>
      <c r="F32" s="83"/>
      <c r="G32" s="83"/>
    </row>
    <row r="33" spans="1:7" ht="34.5" x14ac:dyDescent="0.3">
      <c r="A33" s="46" t="s">
        <v>153</v>
      </c>
      <c r="B33" s="82" t="s">
        <v>99</v>
      </c>
      <c r="C33" s="69" t="s">
        <v>100</v>
      </c>
      <c r="D33" s="83"/>
      <c r="E33" s="83"/>
      <c r="F33" s="83"/>
      <c r="G33" s="83"/>
    </row>
    <row r="34" spans="1:7" ht="34.5" x14ac:dyDescent="0.3">
      <c r="A34" s="46" t="s">
        <v>154</v>
      </c>
      <c r="B34" s="82" t="s">
        <v>101</v>
      </c>
      <c r="C34" s="69" t="s">
        <v>102</v>
      </c>
      <c r="D34" s="83"/>
      <c r="E34" s="83"/>
      <c r="F34" s="83"/>
      <c r="G34" s="83"/>
    </row>
    <row r="35" spans="1:7" ht="17.25" x14ac:dyDescent="0.3">
      <c r="A35" s="46" t="s">
        <v>155</v>
      </c>
      <c r="B35" s="82" t="s">
        <v>103</v>
      </c>
      <c r="C35" s="69" t="s">
        <v>104</v>
      </c>
      <c r="D35" s="83"/>
      <c r="E35" s="83"/>
      <c r="F35" s="83"/>
      <c r="G35" s="83"/>
    </row>
    <row r="36" spans="1:7" ht="17.25" x14ac:dyDescent="0.3">
      <c r="A36" s="46" t="s">
        <v>156</v>
      </c>
      <c r="B36" s="82" t="s">
        <v>105</v>
      </c>
      <c r="C36" s="69" t="s">
        <v>106</v>
      </c>
      <c r="D36" s="83"/>
      <c r="E36" s="83"/>
      <c r="F36" s="83"/>
      <c r="G36" s="83"/>
    </row>
    <row r="37" spans="1:7" ht="51.75" x14ac:dyDescent="0.3">
      <c r="A37" s="46" t="s">
        <v>157</v>
      </c>
      <c r="B37" s="82" t="s">
        <v>252</v>
      </c>
      <c r="C37" s="69" t="s">
        <v>107</v>
      </c>
      <c r="D37" s="83">
        <v>1500000</v>
      </c>
      <c r="E37" s="83">
        <v>2000000</v>
      </c>
      <c r="F37" s="83">
        <v>3000000</v>
      </c>
      <c r="G37" s="83">
        <v>3000000</v>
      </c>
    </row>
    <row r="38" spans="1:7" ht="87" customHeight="1" x14ac:dyDescent="0.3">
      <c r="A38" s="133" t="s">
        <v>158</v>
      </c>
      <c r="B38" s="73" t="s">
        <v>108</v>
      </c>
      <c r="C38" s="71" t="s">
        <v>109</v>
      </c>
      <c r="D38" s="84">
        <v>4400000</v>
      </c>
      <c r="E38" s="84">
        <v>5400000</v>
      </c>
      <c r="F38" s="84">
        <v>4000000</v>
      </c>
      <c r="G38" s="84">
        <v>1000000</v>
      </c>
    </row>
    <row r="39" spans="1:7" ht="38.65" customHeight="1" x14ac:dyDescent="0.3">
      <c r="A39" s="134"/>
      <c r="B39" s="85" t="s">
        <v>66</v>
      </c>
      <c r="C39" s="86"/>
      <c r="D39" s="87">
        <v>-4100000</v>
      </c>
      <c r="E39" s="87">
        <v>-5100000</v>
      </c>
      <c r="F39" s="87">
        <v>-3800000</v>
      </c>
      <c r="G39" s="87">
        <v>-950000</v>
      </c>
    </row>
    <row r="40" spans="1:7" s="36" customFormat="1" ht="25.5" customHeight="1" x14ac:dyDescent="0.3">
      <c r="A40" s="54"/>
      <c r="B40" s="88"/>
      <c r="C40" s="89"/>
      <c r="D40" s="90"/>
      <c r="E40" s="90"/>
      <c r="F40" s="90"/>
      <c r="G40" s="90"/>
    </row>
    <row r="41" spans="1:7" ht="26.25" customHeight="1" thickBot="1" x14ac:dyDescent="0.35">
      <c r="A41" s="19"/>
      <c r="B41" s="73"/>
      <c r="C41" s="71"/>
      <c r="D41" s="91"/>
      <c r="E41" s="91"/>
      <c r="F41" s="91"/>
      <c r="G41" s="91"/>
    </row>
    <row r="42" spans="1:7" ht="26.85" customHeight="1" x14ac:dyDescent="0.3">
      <c r="A42" s="114" t="s">
        <v>11</v>
      </c>
      <c r="B42" s="115"/>
      <c r="C42" s="39"/>
      <c r="D42" s="41">
        <f>SUM(D5:D41)</f>
        <v>17672666</v>
      </c>
      <c r="E42" s="41">
        <f>SUM(E5:E41)</f>
        <v>26104000</v>
      </c>
      <c r="F42" s="41">
        <f>SUM(F5:F41)</f>
        <v>22100000</v>
      </c>
      <c r="G42" s="41">
        <f>SUM(G5:G41)</f>
        <v>8550000</v>
      </c>
    </row>
    <row r="44" spans="1:7" x14ac:dyDescent="0.25">
      <c r="A44" t="s">
        <v>16</v>
      </c>
    </row>
    <row r="45" spans="1:7" x14ac:dyDescent="0.25">
      <c r="A45" s="24" t="s">
        <v>127</v>
      </c>
    </row>
  </sheetData>
  <mergeCells count="6">
    <mergeCell ref="A42:B42"/>
    <mergeCell ref="A2:G2"/>
    <mergeCell ref="D3:G3"/>
    <mergeCell ref="C3:C4"/>
    <mergeCell ref="A3:B4"/>
    <mergeCell ref="A38:A39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&amp;L17. september 2014/dok. nr. 118633-14&amp;Csag nr. 13-16120&amp;R&amp;P</oddFooter>
  </headerFooter>
  <rowBreaks count="2" manualBreakCount="2">
    <brk id="22" max="16383" man="1"/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pane ySplit="4" topLeftCell="A12" activePane="bottomLeft" state="frozen"/>
      <selection pane="bottomLeft" activeCell="H17" sqref="H17"/>
    </sheetView>
  </sheetViews>
  <sheetFormatPr defaultColWidth="8.5703125" defaultRowHeight="15" x14ac:dyDescent="0.25"/>
  <cols>
    <col min="1" max="1" width="7.140625" customWidth="1"/>
    <col min="2" max="2" width="51.42578125" customWidth="1"/>
    <col min="3" max="3" width="14.42578125" customWidth="1"/>
    <col min="4" max="4" width="15.5703125" customWidth="1"/>
    <col min="5" max="5" width="14.140625" customWidth="1"/>
    <col min="6" max="7" width="15" customWidth="1"/>
  </cols>
  <sheetData>
    <row r="1" spans="1:7" ht="15.75" thickBot="1" x14ac:dyDescent="0.3">
      <c r="A1" s="36"/>
      <c r="B1" s="36"/>
      <c r="C1" s="36"/>
      <c r="D1" s="36"/>
      <c r="E1" s="36"/>
      <c r="F1" s="36"/>
      <c r="G1" s="36"/>
    </row>
    <row r="2" spans="1:7" ht="39" customHeight="1" thickBot="1" x14ac:dyDescent="0.3">
      <c r="A2" s="116" t="s">
        <v>253</v>
      </c>
      <c r="B2" s="117"/>
      <c r="C2" s="117"/>
      <c r="D2" s="117"/>
      <c r="E2" s="117"/>
      <c r="F2" s="117"/>
      <c r="G2" s="118"/>
    </row>
    <row r="3" spans="1:7" ht="25.35" customHeight="1" thickBot="1" x14ac:dyDescent="0.3">
      <c r="A3" s="129" t="s">
        <v>7</v>
      </c>
      <c r="B3" s="130"/>
      <c r="C3" s="127" t="s">
        <v>12</v>
      </c>
      <c r="D3" s="119" t="s">
        <v>15</v>
      </c>
      <c r="E3" s="120"/>
      <c r="F3" s="120"/>
      <c r="G3" s="120"/>
    </row>
    <row r="4" spans="1:7" ht="35.25" thickBot="1" x14ac:dyDescent="0.35">
      <c r="A4" s="131"/>
      <c r="B4" s="132"/>
      <c r="C4" s="128"/>
      <c r="D4" s="37" t="s">
        <v>0</v>
      </c>
      <c r="E4" s="37" t="s">
        <v>1</v>
      </c>
      <c r="F4" s="37" t="s">
        <v>2</v>
      </c>
      <c r="G4" s="37" t="s">
        <v>3</v>
      </c>
    </row>
    <row r="5" spans="1:7" ht="20.100000000000001" customHeight="1" x14ac:dyDescent="0.3">
      <c r="A5" s="42" t="s">
        <v>159</v>
      </c>
      <c r="B5" s="92" t="s">
        <v>110</v>
      </c>
      <c r="C5" s="61"/>
      <c r="D5" s="62">
        <v>500000</v>
      </c>
      <c r="E5" s="62"/>
      <c r="F5" s="62"/>
      <c r="G5" s="93"/>
    </row>
    <row r="6" spans="1:7" ht="39.6" customHeight="1" x14ac:dyDescent="0.3">
      <c r="A6" s="43" t="s">
        <v>160</v>
      </c>
      <c r="B6" s="63" t="s">
        <v>111</v>
      </c>
      <c r="C6" s="64" t="s">
        <v>227</v>
      </c>
      <c r="D6" s="65">
        <v>3000000</v>
      </c>
      <c r="E6" s="65">
        <v>3000000</v>
      </c>
      <c r="F6" s="65">
        <v>3000000</v>
      </c>
      <c r="G6" s="68">
        <v>3000000</v>
      </c>
    </row>
    <row r="7" spans="1:7" ht="20.100000000000001" customHeight="1" x14ac:dyDescent="0.3">
      <c r="A7" s="43" t="s">
        <v>161</v>
      </c>
      <c r="B7" s="76" t="s">
        <v>112</v>
      </c>
      <c r="C7" s="64" t="s">
        <v>226</v>
      </c>
      <c r="D7" s="65">
        <v>41000000</v>
      </c>
      <c r="E7" s="65"/>
      <c r="F7" s="65"/>
      <c r="G7" s="68"/>
    </row>
    <row r="8" spans="1:7" ht="36.6" customHeight="1" x14ac:dyDescent="0.3">
      <c r="A8" s="43" t="s">
        <v>162</v>
      </c>
      <c r="B8" s="63" t="s">
        <v>113</v>
      </c>
      <c r="C8" s="64" t="s">
        <v>226</v>
      </c>
      <c r="D8" s="65">
        <v>8000000</v>
      </c>
      <c r="E8" s="65">
        <v>8000000</v>
      </c>
      <c r="F8" s="65"/>
      <c r="G8" s="68"/>
    </row>
    <row r="9" spans="1:7" ht="20.100000000000001" customHeight="1" x14ac:dyDescent="0.3">
      <c r="A9" s="43" t="s">
        <v>163</v>
      </c>
      <c r="B9" s="76" t="s">
        <v>114</v>
      </c>
      <c r="C9" s="64" t="s">
        <v>228</v>
      </c>
      <c r="D9" s="65">
        <v>14000000</v>
      </c>
      <c r="E9" s="65"/>
      <c r="F9" s="65"/>
      <c r="G9" s="68"/>
    </row>
    <row r="10" spans="1:7" ht="84.75" customHeight="1" x14ac:dyDescent="0.3">
      <c r="A10" s="46" t="s">
        <v>164</v>
      </c>
      <c r="B10" s="94" t="s">
        <v>251</v>
      </c>
      <c r="C10" s="67" t="s">
        <v>233</v>
      </c>
      <c r="D10" s="68"/>
      <c r="E10" s="68">
        <v>500000</v>
      </c>
      <c r="F10" s="68"/>
      <c r="G10" s="68"/>
    </row>
    <row r="11" spans="1:7" ht="51.75" x14ac:dyDescent="0.3">
      <c r="A11" s="46" t="s">
        <v>165</v>
      </c>
      <c r="B11" s="95" t="s">
        <v>115</v>
      </c>
      <c r="C11" s="67" t="s">
        <v>116</v>
      </c>
      <c r="D11" s="96">
        <v>1000000</v>
      </c>
      <c r="E11" s="97">
        <v>9700000</v>
      </c>
      <c r="F11" s="68"/>
      <c r="G11" s="68"/>
    </row>
    <row r="12" spans="1:7" ht="20.100000000000001" customHeight="1" x14ac:dyDescent="0.3">
      <c r="A12" s="44" t="s">
        <v>166</v>
      </c>
      <c r="B12" s="56" t="s">
        <v>117</v>
      </c>
      <c r="C12" s="69" t="s">
        <v>118</v>
      </c>
      <c r="D12" s="68"/>
      <c r="E12" s="68"/>
      <c r="F12" s="68"/>
      <c r="G12" s="68"/>
    </row>
    <row r="13" spans="1:7" ht="69" x14ac:dyDescent="0.3">
      <c r="A13" s="46" t="s">
        <v>167</v>
      </c>
      <c r="B13" s="73" t="s">
        <v>119</v>
      </c>
      <c r="C13" s="71" t="s">
        <v>120</v>
      </c>
      <c r="D13" s="74"/>
      <c r="E13" s="74"/>
      <c r="F13" s="74"/>
      <c r="G13" s="74"/>
    </row>
    <row r="14" spans="1:7" ht="34.5" x14ac:dyDescent="0.3">
      <c r="A14" s="44" t="s">
        <v>168</v>
      </c>
      <c r="B14" s="73" t="s">
        <v>121</v>
      </c>
      <c r="C14" s="98" t="s">
        <v>122</v>
      </c>
      <c r="D14" s="74"/>
      <c r="E14" s="74"/>
      <c r="F14" s="74"/>
      <c r="G14" s="74"/>
    </row>
    <row r="15" spans="1:7" ht="36.950000000000003" customHeight="1" x14ac:dyDescent="0.3">
      <c r="A15" s="46" t="s">
        <v>169</v>
      </c>
      <c r="B15" s="73" t="s">
        <v>123</v>
      </c>
      <c r="C15" s="99" t="s">
        <v>124</v>
      </c>
      <c r="D15" s="74"/>
      <c r="E15" s="74"/>
      <c r="F15" s="74"/>
      <c r="G15" s="74"/>
    </row>
    <row r="16" spans="1:7" ht="26.85" customHeight="1" x14ac:dyDescent="0.3">
      <c r="A16" s="44" t="s">
        <v>170</v>
      </c>
      <c r="B16" s="70" t="s">
        <v>125</v>
      </c>
      <c r="C16" s="71" t="s">
        <v>126</v>
      </c>
      <c r="D16" s="100"/>
      <c r="E16" s="74"/>
      <c r="F16" s="74"/>
      <c r="G16" s="74"/>
    </row>
    <row r="17" spans="1:8" s="36" customFormat="1" ht="52.5" customHeight="1" x14ac:dyDescent="0.3">
      <c r="A17" s="45" t="s">
        <v>231</v>
      </c>
      <c r="B17" s="70" t="s">
        <v>232</v>
      </c>
      <c r="C17" s="98" t="s">
        <v>234</v>
      </c>
      <c r="D17" s="74"/>
      <c r="E17" s="74"/>
      <c r="F17" s="74"/>
      <c r="G17" s="74"/>
      <c r="H17" s="59"/>
    </row>
    <row r="18" spans="1:8" s="36" customFormat="1" ht="26.85" customHeight="1" x14ac:dyDescent="0.3">
      <c r="A18" s="45"/>
      <c r="B18" s="70"/>
      <c r="C18" s="98"/>
      <c r="D18" s="74"/>
      <c r="E18" s="74"/>
      <c r="F18" s="74"/>
      <c r="G18" s="74"/>
    </row>
    <row r="19" spans="1:8" ht="23.85" customHeight="1" thickBot="1" x14ac:dyDescent="0.35">
      <c r="A19" s="45"/>
      <c r="B19" s="70"/>
      <c r="C19" s="71"/>
      <c r="D19" s="74"/>
      <c r="E19" s="74"/>
      <c r="F19" s="74"/>
      <c r="G19" s="74"/>
    </row>
    <row r="20" spans="1:8" ht="24.75" customHeight="1" x14ac:dyDescent="0.3">
      <c r="A20" s="114" t="s">
        <v>11</v>
      </c>
      <c r="B20" s="115"/>
      <c r="C20" s="39"/>
      <c r="D20" s="41">
        <f>SUM(D5:D17)</f>
        <v>67500000</v>
      </c>
      <c r="E20" s="41">
        <f t="shared" ref="E20:G20" si="0">SUM(E5:E17)</f>
        <v>21200000</v>
      </c>
      <c r="F20" s="41">
        <f t="shared" si="0"/>
        <v>3000000</v>
      </c>
      <c r="G20" s="41">
        <f t="shared" si="0"/>
        <v>3000000</v>
      </c>
    </row>
    <row r="21" spans="1:8" x14ac:dyDescent="0.25">
      <c r="A21" s="24"/>
    </row>
    <row r="22" spans="1:8" x14ac:dyDescent="0.25">
      <c r="A22" s="48" t="s">
        <v>16</v>
      </c>
      <c r="B22" s="36"/>
      <c r="C22" s="36"/>
      <c r="D22" s="36"/>
      <c r="E22" s="36"/>
      <c r="F22" s="36"/>
      <c r="G22" s="36"/>
    </row>
    <row r="23" spans="1:8" x14ac:dyDescent="0.25">
      <c r="A23" s="47" t="s">
        <v>127</v>
      </c>
      <c r="B23" s="36"/>
      <c r="C23" s="36"/>
      <c r="D23" s="36"/>
      <c r="E23" s="36"/>
      <c r="F23" s="36"/>
      <c r="G23" s="36"/>
    </row>
  </sheetData>
  <mergeCells count="5">
    <mergeCell ref="A20:B20"/>
    <mergeCell ref="A2:G2"/>
    <mergeCell ref="D3:G3"/>
    <mergeCell ref="C3:C4"/>
    <mergeCell ref="A3:B4"/>
  </mergeCells>
  <pageMargins left="0.34545454545454546" right="0.20909090909090908" top="0.55118110236220474" bottom="0.55118110236220474" header="0.31496062992125984" footer="0.31496062992125984"/>
  <pageSetup paperSize="9" orientation="landscape" r:id="rId1"/>
  <headerFooter>
    <oddFooter>&amp;L17. september 2014/dok. nr. 118633-14&amp;Csag nr. 13-16120&amp;R&amp;P</oddFooter>
  </headerFooter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pane ySplit="3" topLeftCell="A11" activePane="bottomLeft" state="frozen"/>
      <selection pane="bottomLeft" activeCell="B4" sqref="B4:G18"/>
    </sheetView>
  </sheetViews>
  <sheetFormatPr defaultColWidth="8.5703125" defaultRowHeight="15" x14ac:dyDescent="0.25"/>
  <cols>
    <col min="2" max="2" width="38.85546875" customWidth="1"/>
    <col min="3" max="7" width="15" customWidth="1"/>
  </cols>
  <sheetData>
    <row r="1" spans="1:7" ht="39" customHeight="1" thickBot="1" x14ac:dyDescent="0.3">
      <c r="A1" s="116" t="s">
        <v>253</v>
      </c>
      <c r="B1" s="117"/>
      <c r="C1" s="117"/>
      <c r="D1" s="117"/>
      <c r="E1" s="117"/>
      <c r="F1" s="117"/>
      <c r="G1" s="118"/>
    </row>
    <row r="2" spans="1:7" ht="25.35" customHeight="1" thickBot="1" x14ac:dyDescent="0.3">
      <c r="A2" s="129" t="s">
        <v>8</v>
      </c>
      <c r="B2" s="130"/>
      <c r="C2" s="127" t="s">
        <v>12</v>
      </c>
      <c r="D2" s="119" t="s">
        <v>15</v>
      </c>
      <c r="E2" s="120"/>
      <c r="F2" s="120"/>
      <c r="G2" s="120"/>
    </row>
    <row r="3" spans="1:7" ht="35.25" thickBot="1" x14ac:dyDescent="0.35">
      <c r="A3" s="131"/>
      <c r="B3" s="132"/>
      <c r="C3" s="128"/>
      <c r="D3" s="1" t="s">
        <v>0</v>
      </c>
      <c r="E3" s="1" t="s">
        <v>1</v>
      </c>
      <c r="F3" s="1" t="s">
        <v>2</v>
      </c>
      <c r="G3" s="1" t="s">
        <v>3</v>
      </c>
    </row>
    <row r="4" spans="1:7" ht="20.100000000000001" customHeight="1" x14ac:dyDescent="0.3">
      <c r="A4" s="50" t="s">
        <v>171</v>
      </c>
      <c r="B4" s="92" t="s">
        <v>38</v>
      </c>
      <c r="C4" s="61" t="s">
        <v>211</v>
      </c>
      <c r="D4" s="62">
        <v>700000</v>
      </c>
      <c r="E4" s="62">
        <v>700000</v>
      </c>
      <c r="F4" s="75">
        <v>0</v>
      </c>
      <c r="G4" s="75">
        <v>0</v>
      </c>
    </row>
    <row r="5" spans="1:7" ht="34.5" x14ac:dyDescent="0.3">
      <c r="A5" s="51" t="s">
        <v>172</v>
      </c>
      <c r="B5" s="63" t="s">
        <v>39</v>
      </c>
      <c r="C5" s="64" t="s">
        <v>212</v>
      </c>
      <c r="D5" s="66">
        <v>0</v>
      </c>
      <c r="E5" s="65">
        <v>6000000</v>
      </c>
      <c r="F5" s="65">
        <v>6000000</v>
      </c>
      <c r="G5" s="66">
        <v>0</v>
      </c>
    </row>
    <row r="6" spans="1:7" ht="20.100000000000001" customHeight="1" x14ac:dyDescent="0.3">
      <c r="A6" s="51" t="s">
        <v>173</v>
      </c>
      <c r="B6" s="76" t="s">
        <v>40</v>
      </c>
      <c r="C6" s="64" t="s">
        <v>213</v>
      </c>
      <c r="D6" s="65">
        <v>1450000</v>
      </c>
      <c r="E6" s="65">
        <v>1450000</v>
      </c>
      <c r="F6" s="66">
        <v>0</v>
      </c>
      <c r="G6" s="66">
        <v>0</v>
      </c>
    </row>
    <row r="7" spans="1:7" ht="34.5" x14ac:dyDescent="0.3">
      <c r="A7" s="51" t="s">
        <v>174</v>
      </c>
      <c r="B7" s="63" t="s">
        <v>41</v>
      </c>
      <c r="C7" s="64" t="s">
        <v>213</v>
      </c>
      <c r="D7" s="65">
        <v>300000</v>
      </c>
      <c r="E7" s="65">
        <v>300000</v>
      </c>
      <c r="F7" s="65">
        <v>300000</v>
      </c>
      <c r="G7" s="66">
        <v>0</v>
      </c>
    </row>
    <row r="8" spans="1:7" ht="20.100000000000001" customHeight="1" x14ac:dyDescent="0.3">
      <c r="A8" s="51" t="s">
        <v>175</v>
      </c>
      <c r="B8" s="76" t="s">
        <v>42</v>
      </c>
      <c r="C8" s="64" t="s">
        <v>214</v>
      </c>
      <c r="D8" s="66">
        <v>0</v>
      </c>
      <c r="E8" s="65">
        <v>1000000</v>
      </c>
      <c r="F8" s="66">
        <v>0</v>
      </c>
      <c r="G8" s="66">
        <v>0</v>
      </c>
    </row>
    <row r="9" spans="1:7" ht="34.5" x14ac:dyDescent="0.3">
      <c r="A9" s="46" t="s">
        <v>176</v>
      </c>
      <c r="B9" s="82" t="s">
        <v>62</v>
      </c>
      <c r="C9" s="69" t="s">
        <v>218</v>
      </c>
      <c r="D9" s="83"/>
      <c r="E9" s="83"/>
      <c r="F9" s="83"/>
      <c r="G9" s="83"/>
    </row>
    <row r="10" spans="1:7" ht="17.25" x14ac:dyDescent="0.3">
      <c r="A10" s="46" t="s">
        <v>177</v>
      </c>
      <c r="B10" s="82" t="s">
        <v>63</v>
      </c>
      <c r="C10" s="69" t="s">
        <v>219</v>
      </c>
      <c r="D10" s="83">
        <v>500000</v>
      </c>
      <c r="E10" s="83"/>
      <c r="F10" s="83"/>
      <c r="G10" s="83"/>
    </row>
    <row r="11" spans="1:7" ht="17.25" x14ac:dyDescent="0.3">
      <c r="A11" s="46" t="s">
        <v>178</v>
      </c>
      <c r="B11" s="82" t="s">
        <v>64</v>
      </c>
      <c r="C11" s="69" t="s">
        <v>220</v>
      </c>
      <c r="D11" s="83"/>
      <c r="E11" s="83"/>
      <c r="F11" s="83"/>
      <c r="G11" s="83"/>
    </row>
    <row r="12" spans="1:7" ht="34.5" x14ac:dyDescent="0.3">
      <c r="A12" s="52" t="s">
        <v>179</v>
      </c>
      <c r="B12" s="73" t="s">
        <v>65</v>
      </c>
      <c r="C12" s="71" t="s">
        <v>221</v>
      </c>
      <c r="D12" s="84">
        <v>2000000</v>
      </c>
      <c r="E12" s="84">
        <v>2500000</v>
      </c>
      <c r="F12" s="84"/>
      <c r="G12" s="84"/>
    </row>
    <row r="13" spans="1:7" ht="22.5" customHeight="1" x14ac:dyDescent="0.3">
      <c r="A13" s="53" t="s">
        <v>180</v>
      </c>
      <c r="B13" s="85" t="s">
        <v>66</v>
      </c>
      <c r="C13" s="86"/>
      <c r="D13" s="87">
        <v>-1900000</v>
      </c>
      <c r="E13" s="87">
        <v>-2300000</v>
      </c>
      <c r="F13" s="87"/>
      <c r="G13" s="87"/>
    </row>
    <row r="14" spans="1:7" ht="34.5" x14ac:dyDescent="0.3">
      <c r="A14" s="46" t="s">
        <v>181</v>
      </c>
      <c r="B14" s="82" t="s">
        <v>67</v>
      </c>
      <c r="C14" s="69" t="s">
        <v>222</v>
      </c>
      <c r="D14" s="83"/>
      <c r="E14" s="83"/>
      <c r="F14" s="83"/>
      <c r="G14" s="83"/>
    </row>
    <row r="15" spans="1:7" ht="23.85" customHeight="1" x14ac:dyDescent="0.3">
      <c r="A15" s="46" t="s">
        <v>182</v>
      </c>
      <c r="B15" s="82" t="s">
        <v>240</v>
      </c>
      <c r="C15" s="69" t="s">
        <v>223</v>
      </c>
      <c r="D15" s="83">
        <v>500000</v>
      </c>
      <c r="E15" s="83"/>
      <c r="F15" s="83"/>
      <c r="G15" s="83"/>
    </row>
    <row r="16" spans="1:7" ht="23.1" customHeight="1" x14ac:dyDescent="0.3">
      <c r="A16" s="46" t="s">
        <v>182</v>
      </c>
      <c r="B16" s="82" t="s">
        <v>241</v>
      </c>
      <c r="C16" s="67" t="s">
        <v>229</v>
      </c>
      <c r="D16" s="83"/>
      <c r="E16" s="83">
        <v>2000000</v>
      </c>
      <c r="F16" s="83">
        <v>3000000</v>
      </c>
      <c r="G16" s="83">
        <v>3000000</v>
      </c>
    </row>
    <row r="17" spans="1:7" s="36" customFormat="1" ht="23.85" customHeight="1" x14ac:dyDescent="0.3">
      <c r="A17" s="52" t="s">
        <v>209</v>
      </c>
      <c r="B17" s="70" t="s">
        <v>210</v>
      </c>
      <c r="C17" s="71" t="s">
        <v>224</v>
      </c>
      <c r="D17" s="84"/>
      <c r="E17" s="84"/>
      <c r="F17" s="84"/>
      <c r="G17" s="84"/>
    </row>
    <row r="18" spans="1:7" s="36" customFormat="1" ht="34.5" x14ac:dyDescent="0.3">
      <c r="A18" s="52" t="s">
        <v>237</v>
      </c>
      <c r="B18" s="101" t="s">
        <v>249</v>
      </c>
      <c r="C18" s="98" t="s">
        <v>238</v>
      </c>
      <c r="D18" s="74"/>
      <c r="E18" s="74">
        <v>1000000</v>
      </c>
      <c r="F18" s="74">
        <v>9200000</v>
      </c>
      <c r="G18" s="91"/>
    </row>
    <row r="19" spans="1:7" ht="13.15" customHeight="1" thickBot="1" x14ac:dyDescent="0.45">
      <c r="A19" s="52"/>
      <c r="B19" s="38"/>
      <c r="C19" s="49"/>
      <c r="D19" s="40"/>
      <c r="E19" s="22"/>
      <c r="F19" s="22"/>
      <c r="G19" s="22"/>
    </row>
    <row r="20" spans="1:7" ht="26.85" customHeight="1" x14ac:dyDescent="0.3">
      <c r="A20" s="114" t="s">
        <v>11</v>
      </c>
      <c r="B20" s="115"/>
      <c r="C20" s="39"/>
      <c r="D20" s="41">
        <f>SUM(D4:D19)</f>
        <v>3550000</v>
      </c>
      <c r="E20" s="41">
        <f>SUM(E4:E19)</f>
        <v>12650000</v>
      </c>
      <c r="F20" s="41">
        <f>SUM(F4:F19)</f>
        <v>18500000</v>
      </c>
      <c r="G20" s="41">
        <f>SUM(G4:G19)</f>
        <v>3000000</v>
      </c>
    </row>
    <row r="21" spans="1:7" ht="7.5" customHeight="1" x14ac:dyDescent="0.25"/>
  </sheetData>
  <mergeCells count="5">
    <mergeCell ref="A20:B20"/>
    <mergeCell ref="A1:G1"/>
    <mergeCell ref="D2:G2"/>
    <mergeCell ref="C2:C3"/>
    <mergeCell ref="A2:B3"/>
  </mergeCells>
  <pageMargins left="0.70866141732283472" right="0.51181102362204722" top="0.4" bottom="0.55118110236220474" header="0.31496062992125984" footer="0.31496062992125984"/>
  <pageSetup paperSize="9" orientation="landscape" r:id="rId1"/>
  <headerFooter>
    <oddFooter>&amp;L17. september 2014/dok. nr. 118633-14&amp;Csag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pane ySplit="4" topLeftCell="A5" activePane="bottomLeft" state="frozen"/>
      <selection activeCell="A5" sqref="A5"/>
      <selection pane="bottomLeft" activeCell="A2" sqref="A2:G2"/>
    </sheetView>
  </sheetViews>
  <sheetFormatPr defaultColWidth="8.5703125" defaultRowHeight="15" x14ac:dyDescent="0.25"/>
  <cols>
    <col min="2" max="2" width="34.5703125" customWidth="1"/>
    <col min="3" max="7" width="15" customWidth="1"/>
    <col min="8" max="8" width="12.42578125" customWidth="1"/>
  </cols>
  <sheetData>
    <row r="1" spans="1:8" ht="15.75" thickBot="1" x14ac:dyDescent="0.35"/>
    <row r="2" spans="1:8" ht="39" customHeight="1" thickBot="1" x14ac:dyDescent="0.3">
      <c r="A2" s="116" t="s">
        <v>253</v>
      </c>
      <c r="B2" s="117"/>
      <c r="C2" s="117"/>
      <c r="D2" s="117"/>
      <c r="E2" s="117"/>
      <c r="F2" s="117"/>
      <c r="G2" s="118"/>
    </row>
    <row r="3" spans="1:8" ht="25.35" customHeight="1" thickBot="1" x14ac:dyDescent="0.3">
      <c r="A3" s="129" t="s">
        <v>9</v>
      </c>
      <c r="B3" s="130"/>
      <c r="C3" s="127" t="s">
        <v>12</v>
      </c>
      <c r="D3" s="119" t="s">
        <v>15</v>
      </c>
      <c r="E3" s="120"/>
      <c r="F3" s="120"/>
      <c r="G3" s="120"/>
    </row>
    <row r="4" spans="1:8" ht="35.25" thickBot="1" x14ac:dyDescent="0.35">
      <c r="A4" s="131"/>
      <c r="B4" s="132"/>
      <c r="C4" s="128"/>
      <c r="D4" s="1" t="s">
        <v>0</v>
      </c>
      <c r="E4" s="1" t="s">
        <v>1</v>
      </c>
      <c r="F4" s="1" t="s">
        <v>2</v>
      </c>
      <c r="G4" s="1" t="s">
        <v>3</v>
      </c>
    </row>
    <row r="5" spans="1:8" ht="33.75" customHeight="1" x14ac:dyDescent="0.3">
      <c r="A5" s="53" t="s">
        <v>184</v>
      </c>
      <c r="B5" s="85" t="s">
        <v>18</v>
      </c>
      <c r="C5" s="86" t="s">
        <v>17</v>
      </c>
      <c r="D5" s="93"/>
      <c r="E5" s="93">
        <v>630000</v>
      </c>
      <c r="F5" s="93">
        <v>0</v>
      </c>
      <c r="G5" s="93">
        <v>0</v>
      </c>
      <c r="H5" t="s">
        <v>245</v>
      </c>
    </row>
    <row r="6" spans="1:8" ht="51.75" x14ac:dyDescent="0.3">
      <c r="A6" s="46" t="s">
        <v>183</v>
      </c>
      <c r="B6" s="85" t="s">
        <v>196</v>
      </c>
      <c r="C6" s="69" t="s">
        <v>19</v>
      </c>
      <c r="D6" s="68">
        <v>495540</v>
      </c>
      <c r="E6" s="68">
        <v>0</v>
      </c>
      <c r="F6" s="68">
        <v>0</v>
      </c>
      <c r="G6" s="68">
        <v>0</v>
      </c>
      <c r="H6" t="s">
        <v>245</v>
      </c>
    </row>
    <row r="7" spans="1:8" ht="37.35" customHeight="1" x14ac:dyDescent="0.3">
      <c r="A7" s="51" t="s">
        <v>185</v>
      </c>
      <c r="B7" s="63" t="s">
        <v>20</v>
      </c>
      <c r="C7" s="64" t="s">
        <v>21</v>
      </c>
      <c r="D7" s="65">
        <v>4600000</v>
      </c>
      <c r="E7" s="65">
        <v>4600000</v>
      </c>
      <c r="F7" s="65">
        <v>0</v>
      </c>
      <c r="G7" s="65">
        <v>0</v>
      </c>
    </row>
    <row r="8" spans="1:8" ht="36.6" customHeight="1" x14ac:dyDescent="0.3">
      <c r="A8" s="51" t="s">
        <v>186</v>
      </c>
      <c r="B8" s="63" t="s">
        <v>197</v>
      </c>
      <c r="C8" s="64" t="s">
        <v>47</v>
      </c>
      <c r="D8" s="65">
        <v>525700</v>
      </c>
      <c r="E8" s="65">
        <v>0</v>
      </c>
      <c r="F8" s="65">
        <v>0</v>
      </c>
      <c r="G8" s="65">
        <v>0</v>
      </c>
    </row>
    <row r="9" spans="1:8" ht="44.65" customHeight="1" x14ac:dyDescent="0.3">
      <c r="A9" s="46" t="s">
        <v>187</v>
      </c>
      <c r="B9" s="82" t="s">
        <v>198</v>
      </c>
      <c r="C9" s="69" t="s">
        <v>47</v>
      </c>
      <c r="D9" s="68">
        <v>0</v>
      </c>
      <c r="E9" s="68">
        <v>0</v>
      </c>
      <c r="F9" s="68">
        <v>0</v>
      </c>
      <c r="G9" s="68">
        <v>0</v>
      </c>
      <c r="H9" s="57" t="s">
        <v>243</v>
      </c>
    </row>
    <row r="10" spans="1:8" ht="34.5" x14ac:dyDescent="0.3">
      <c r="A10" s="46" t="s">
        <v>188</v>
      </c>
      <c r="B10" s="82" t="s">
        <v>46</v>
      </c>
      <c r="C10" s="69" t="s">
        <v>48</v>
      </c>
      <c r="D10" s="68"/>
      <c r="E10" s="68"/>
      <c r="F10" s="68"/>
      <c r="G10" s="68"/>
    </row>
    <row r="11" spans="1:8" ht="51.75" x14ac:dyDescent="0.3">
      <c r="A11" s="46" t="s">
        <v>189</v>
      </c>
      <c r="B11" s="82" t="s">
        <v>22</v>
      </c>
      <c r="C11" s="69" t="s">
        <v>48</v>
      </c>
      <c r="D11" s="68"/>
      <c r="E11" s="68"/>
      <c r="F11" s="68"/>
      <c r="G11" s="68"/>
    </row>
    <row r="12" spans="1:8" ht="34.5" x14ac:dyDescent="0.3">
      <c r="A12" s="46" t="s">
        <v>190</v>
      </c>
      <c r="B12" s="82" t="s">
        <v>26</v>
      </c>
      <c r="C12" s="69" t="s">
        <v>23</v>
      </c>
      <c r="D12" s="68">
        <v>0</v>
      </c>
      <c r="E12" s="68">
        <v>800000</v>
      </c>
      <c r="F12" s="68">
        <v>0</v>
      </c>
      <c r="G12" s="68">
        <v>0</v>
      </c>
      <c r="H12" t="s">
        <v>244</v>
      </c>
    </row>
    <row r="13" spans="1:8" ht="52.5" customHeight="1" x14ac:dyDescent="0.3">
      <c r="A13" s="46" t="s">
        <v>191</v>
      </c>
      <c r="B13" s="82" t="s">
        <v>24</v>
      </c>
      <c r="C13" s="69" t="s">
        <v>25</v>
      </c>
      <c r="D13" s="68"/>
      <c r="E13" s="68"/>
      <c r="F13" s="68"/>
      <c r="G13" s="68"/>
    </row>
    <row r="14" spans="1:8" ht="51.75" x14ac:dyDescent="0.3">
      <c r="A14" s="51" t="s">
        <v>192</v>
      </c>
      <c r="B14" s="63" t="s">
        <v>29</v>
      </c>
      <c r="C14" s="80" t="s">
        <v>230</v>
      </c>
      <c r="D14" s="65">
        <v>0</v>
      </c>
      <c r="E14" s="65">
        <v>1535000</v>
      </c>
      <c r="F14" s="65">
        <v>11336420</v>
      </c>
      <c r="G14" s="65">
        <v>0</v>
      </c>
    </row>
    <row r="15" spans="1:8" ht="34.5" x14ac:dyDescent="0.25">
      <c r="A15" s="51" t="s">
        <v>193</v>
      </c>
      <c r="B15" s="102" t="s">
        <v>30</v>
      </c>
      <c r="C15" s="103" t="s">
        <v>27</v>
      </c>
      <c r="D15" s="104">
        <v>1940000</v>
      </c>
      <c r="E15" s="105">
        <v>0</v>
      </c>
      <c r="F15" s="105">
        <v>0</v>
      </c>
      <c r="G15" s="105">
        <v>0</v>
      </c>
    </row>
    <row r="16" spans="1:8" s="36" customFormat="1" ht="34.5" x14ac:dyDescent="0.3">
      <c r="A16" s="51" t="s">
        <v>194</v>
      </c>
      <c r="B16" s="63" t="s">
        <v>253</v>
      </c>
      <c r="C16" s="64" t="s">
        <v>28</v>
      </c>
      <c r="D16" s="65">
        <v>1000000</v>
      </c>
      <c r="E16" s="65">
        <v>0</v>
      </c>
      <c r="F16" s="65">
        <v>0</v>
      </c>
      <c r="G16" s="65">
        <v>0</v>
      </c>
    </row>
    <row r="17" spans="1:7" s="36" customFormat="1" ht="69" x14ac:dyDescent="0.3">
      <c r="A17" s="52" t="s">
        <v>195</v>
      </c>
      <c r="B17" s="73" t="s">
        <v>199</v>
      </c>
      <c r="C17" s="71" t="s">
        <v>61</v>
      </c>
      <c r="D17" s="106">
        <v>827686</v>
      </c>
      <c r="E17" s="107">
        <v>0</v>
      </c>
      <c r="F17" s="107">
        <v>0</v>
      </c>
      <c r="G17" s="107">
        <v>0</v>
      </c>
    </row>
    <row r="18" spans="1:7" ht="21" customHeight="1" x14ac:dyDescent="0.3">
      <c r="A18" s="51"/>
      <c r="B18" s="63"/>
      <c r="C18" s="64"/>
      <c r="D18" s="65"/>
      <c r="E18" s="65"/>
      <c r="F18" s="65"/>
      <c r="G18" s="65"/>
    </row>
    <row r="19" spans="1:7" ht="21" customHeight="1" thickBot="1" x14ac:dyDescent="0.35">
      <c r="A19" s="52"/>
      <c r="B19" s="73"/>
      <c r="C19" s="71"/>
      <c r="D19" s="106"/>
      <c r="E19" s="107"/>
      <c r="F19" s="107"/>
      <c r="G19" s="107"/>
    </row>
    <row r="20" spans="1:7" ht="26.85" customHeight="1" x14ac:dyDescent="0.3">
      <c r="A20" s="114" t="s">
        <v>11</v>
      </c>
      <c r="B20" s="115"/>
      <c r="C20" s="39"/>
      <c r="D20" s="41">
        <f>SUM(D5:D19)</f>
        <v>9388926</v>
      </c>
      <c r="E20" s="41">
        <f>SUM(E5:E19)</f>
        <v>7565000</v>
      </c>
      <c r="F20" s="41">
        <f>SUM(F5:F19)</f>
        <v>11336420</v>
      </c>
      <c r="G20" s="41">
        <f>SUM(G5:G19)</f>
        <v>0</v>
      </c>
    </row>
    <row r="22" spans="1:7" x14ac:dyDescent="0.25">
      <c r="A22" t="s">
        <v>16</v>
      </c>
    </row>
    <row r="23" spans="1:7" x14ac:dyDescent="0.25">
      <c r="A23" s="24" t="s">
        <v>127</v>
      </c>
      <c r="D23" s="35"/>
    </row>
  </sheetData>
  <mergeCells count="5">
    <mergeCell ref="A2:G2"/>
    <mergeCell ref="A3:B4"/>
    <mergeCell ref="C3:C4"/>
    <mergeCell ref="D3:G3"/>
    <mergeCell ref="A20:B20"/>
  </mergeCells>
  <pageMargins left="0.70866141732283472" right="0.51181102362204722" top="0.55118110236220474" bottom="0.55118110236220474" header="0.31496062992125984" footer="0.31496062992125984"/>
  <pageSetup paperSize="9" fitToWidth="0" orientation="landscape" r:id="rId1"/>
  <headerFooter>
    <oddFooter>&amp;L17. september 2014/dok. nr. 118633-14&amp;Csag nr. 13-16120&amp;R&amp;P</oddFooter>
  </headerFooter>
  <rowBreaks count="1" manualBreakCount="1"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pane ySplit="4" topLeftCell="A5" activePane="bottomLeft" state="frozen"/>
      <selection activeCell="A5" sqref="A5"/>
      <selection pane="bottomLeft" activeCell="A2" sqref="A2:G2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16" t="s">
        <v>253</v>
      </c>
      <c r="B2" s="117"/>
      <c r="C2" s="117"/>
      <c r="D2" s="117"/>
      <c r="E2" s="117"/>
      <c r="F2" s="117"/>
      <c r="G2" s="118"/>
    </row>
    <row r="3" spans="1:7" ht="25.35" customHeight="1" thickBot="1" x14ac:dyDescent="0.3">
      <c r="A3" s="129" t="s">
        <v>10</v>
      </c>
      <c r="B3" s="130"/>
      <c r="C3" s="127" t="s">
        <v>12</v>
      </c>
      <c r="D3" s="119" t="s">
        <v>15</v>
      </c>
      <c r="E3" s="120"/>
      <c r="F3" s="120"/>
      <c r="G3" s="120"/>
    </row>
    <row r="4" spans="1:7" ht="35.25" thickBot="1" x14ac:dyDescent="0.35">
      <c r="A4" s="131"/>
      <c r="B4" s="132"/>
      <c r="C4" s="128"/>
      <c r="D4" s="1" t="s">
        <v>0</v>
      </c>
      <c r="E4" s="1" t="s">
        <v>1</v>
      </c>
      <c r="F4" s="1" t="s">
        <v>2</v>
      </c>
      <c r="G4" s="1" t="s">
        <v>3</v>
      </c>
    </row>
    <row r="5" spans="1:7" ht="20.100000000000001" customHeight="1" x14ac:dyDescent="0.3">
      <c r="A5" s="11"/>
      <c r="B5" s="12"/>
      <c r="C5" s="13"/>
      <c r="D5" s="14"/>
      <c r="E5" s="14"/>
      <c r="F5" s="14"/>
      <c r="G5" s="14"/>
    </row>
    <row r="6" spans="1:7" ht="20.100000000000001" customHeight="1" x14ac:dyDescent="0.3">
      <c r="A6" s="15"/>
      <c r="B6" s="16"/>
      <c r="C6" s="17"/>
      <c r="D6" s="18"/>
      <c r="E6" s="18"/>
      <c r="F6" s="18"/>
      <c r="G6" s="18"/>
    </row>
    <row r="7" spans="1:7" ht="20.100000000000001" customHeight="1" x14ac:dyDescent="0.3">
      <c r="A7" s="15"/>
      <c r="B7" s="16"/>
      <c r="C7" s="17"/>
      <c r="D7" s="18"/>
      <c r="E7" s="18"/>
      <c r="F7" s="18"/>
      <c r="G7" s="18"/>
    </row>
    <row r="8" spans="1:7" ht="20.100000000000001" customHeight="1" x14ac:dyDescent="0.3">
      <c r="A8" s="15"/>
      <c r="B8" s="16"/>
      <c r="C8" s="17"/>
      <c r="D8" s="18"/>
      <c r="E8" s="18"/>
      <c r="F8" s="18"/>
      <c r="G8" s="18"/>
    </row>
    <row r="9" spans="1:7" ht="20.100000000000001" customHeight="1" x14ac:dyDescent="0.3">
      <c r="A9" s="15"/>
      <c r="B9" s="16"/>
      <c r="C9" s="17"/>
      <c r="D9" s="18"/>
      <c r="E9" s="18"/>
      <c r="F9" s="18"/>
      <c r="G9" s="18"/>
    </row>
    <row r="10" spans="1:7" ht="20.100000000000001" customHeight="1" x14ac:dyDescent="0.3">
      <c r="A10" s="15"/>
      <c r="B10" s="16"/>
      <c r="C10" s="17"/>
      <c r="D10" s="18"/>
      <c r="E10" s="18"/>
      <c r="F10" s="18"/>
      <c r="G10" s="18"/>
    </row>
    <row r="11" spans="1:7" ht="20.100000000000001" customHeight="1" x14ac:dyDescent="0.3">
      <c r="A11" s="15"/>
      <c r="B11" s="16"/>
      <c r="C11" s="17"/>
      <c r="D11" s="18"/>
      <c r="E11" s="18"/>
      <c r="F11" s="18"/>
      <c r="G11" s="18"/>
    </row>
    <row r="12" spans="1:7" ht="20.100000000000001" customHeight="1" x14ac:dyDescent="0.3">
      <c r="A12" s="15"/>
      <c r="B12" s="16"/>
      <c r="C12" s="17"/>
      <c r="D12" s="18"/>
      <c r="E12" s="18"/>
      <c r="F12" s="18"/>
      <c r="G12" s="18"/>
    </row>
    <row r="13" spans="1:7" ht="20.100000000000001" customHeight="1" x14ac:dyDescent="0.3">
      <c r="A13" s="15"/>
      <c r="B13" s="16"/>
      <c r="C13" s="17"/>
      <c r="D13" s="18"/>
      <c r="E13" s="18"/>
      <c r="F13" s="18"/>
      <c r="G13" s="18"/>
    </row>
    <row r="14" spans="1:7" ht="20.100000000000001" customHeight="1" x14ac:dyDescent="0.3">
      <c r="A14" s="15"/>
      <c r="B14" s="16"/>
      <c r="C14" s="17"/>
      <c r="D14" s="18"/>
      <c r="E14" s="18"/>
      <c r="F14" s="18"/>
      <c r="G14" s="18"/>
    </row>
    <row r="15" spans="1:7" ht="20.100000000000001" customHeight="1" x14ac:dyDescent="0.4">
      <c r="A15" s="15"/>
      <c r="B15" s="16"/>
      <c r="C15" s="17"/>
      <c r="D15" s="18"/>
      <c r="E15" s="18"/>
      <c r="F15" s="18"/>
      <c r="G15" s="18"/>
    </row>
    <row r="16" spans="1:7" ht="20.100000000000001" customHeight="1" x14ac:dyDescent="0.4">
      <c r="A16" s="15"/>
      <c r="B16" s="16"/>
      <c r="C16" s="17"/>
      <c r="D16" s="18"/>
      <c r="E16" s="18"/>
      <c r="F16" s="18"/>
      <c r="G16" s="18"/>
    </row>
    <row r="17" spans="1:7" ht="20.100000000000001" customHeight="1" thickBot="1" x14ac:dyDescent="0.45">
      <c r="A17" s="19"/>
      <c r="B17" s="20"/>
      <c r="C17" s="21"/>
      <c r="D17" s="22"/>
      <c r="E17" s="22"/>
      <c r="F17" s="22"/>
      <c r="G17" s="22"/>
    </row>
    <row r="18" spans="1:7" ht="26.85" customHeight="1" x14ac:dyDescent="0.4">
      <c r="A18" s="114" t="s">
        <v>11</v>
      </c>
      <c r="B18" s="115"/>
      <c r="C18" s="23"/>
      <c r="D18" s="23">
        <f t="shared" ref="D18:G18" si="0">SUM(D5:D17)</f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</row>
    <row r="20" spans="1:7" x14ac:dyDescent="0.25">
      <c r="A20" t="s">
        <v>16</v>
      </c>
    </row>
    <row r="21" spans="1:7" x14ac:dyDescent="0.25">
      <c r="A21" s="24" t="s">
        <v>127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&amp;L17. september 2014/dok. nr. 118633-14&amp;Csag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2014-09-18T13:00:00+00:00</MeetingStartDate>
    <EnclosureFileNumber xmlns="d08b57ff-b9b7-4581-975d-98f87b579a51">118633/14</EnclosureFileNumber>
    <AgendaId xmlns="d08b57ff-b9b7-4581-975d-98f87b579a51">2999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1671435</FusionId>
    <AgendaAccessLevelName xmlns="d08b57ff-b9b7-4581-975d-98f87b579a51">Åben</AgendaAccessLevelName>
    <UNC xmlns="d08b57ff-b9b7-4581-975d-98f87b579a51">1498047</UNC>
    <MeetingTitle xmlns="d08b57ff-b9b7-4581-975d-98f87b579a51">18-09-2014</MeetingTitle>
    <MeetingDateAndTime xmlns="d08b57ff-b9b7-4581-975d-98f87b579a51">18-09-2014 fra 15:00 - 15:30</MeetingDateAndTime>
    <MeetingEndDate xmlns="d08b57ff-b9b7-4581-975d-98f87b579a51">2014-09-18T13:30:00+00:00</MeetingEndDate>
    <PWDescription xmlns="d08b57ff-b9b7-4581-975d-98f87b579a51">Udarbejdet efter mødet den 9.  og 17. september 2014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AB285-2FD4-4848-8FB2-2A04BF1B7866}"/>
</file>

<file path=customXml/itemProps2.xml><?xml version="1.0" encoding="utf-8"?>
<ds:datastoreItem xmlns:ds="http://schemas.openxmlformats.org/officeDocument/2006/customXml" ds:itemID="{0C697868-B840-40D8-ABD9-B274009C88FD}"/>
</file>

<file path=customXml/itemProps3.xml><?xml version="1.0" encoding="utf-8"?>
<ds:datastoreItem xmlns:ds="http://schemas.openxmlformats.org/officeDocument/2006/customXml" ds:itemID="{C8A48AF7-CB7E-4AE6-8984-71A402E5FA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-18-09-2014 - Bilag 341.02 Anlægsoversigter - anlæg 2015- 2018 - version2</dc:title>
  <dc:creator>Flemming Karlsen</dc:creator>
  <cp:lastModifiedBy>Peter Guldberg</cp:lastModifiedBy>
  <cp:lastPrinted>2014-09-22T07:29:12Z</cp:lastPrinted>
  <dcterms:created xsi:type="dcterms:W3CDTF">2014-01-22T10:50:38Z</dcterms:created>
  <dcterms:modified xsi:type="dcterms:W3CDTF">2014-09-22T07:32:11Z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